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80"/>
  </bookViews>
  <sheets>
    <sheet name="גיליון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B19" i="1" l="1"/>
  <c r="K7" i="1"/>
  <c r="G7" i="1"/>
  <c r="J7" i="1" s="1"/>
  <c r="D7" i="1"/>
  <c r="K6" i="1"/>
  <c r="G6" i="1"/>
  <c r="J6" i="1" s="1"/>
  <c r="D6" i="1"/>
  <c r="K5" i="1"/>
  <c r="G5" i="1"/>
  <c r="J5" i="1" s="1"/>
  <c r="D5" i="1"/>
  <c r="K4" i="1"/>
  <c r="G4" i="1"/>
  <c r="J4" i="1" s="1"/>
  <c r="D4" i="1"/>
  <c r="K3" i="1"/>
  <c r="G3" i="1"/>
  <c r="J3" i="1" s="1"/>
  <c r="D3" i="1"/>
  <c r="K2" i="1"/>
  <c r="G2" i="1"/>
  <c r="J2" i="1" s="1"/>
  <c r="D2" i="1"/>
  <c r="H4" i="1" l="1"/>
  <c r="I4" i="1" s="1"/>
  <c r="H7" i="1"/>
  <c r="I7" i="1" s="1"/>
  <c r="H2" i="1"/>
  <c r="I2" i="1" s="1"/>
  <c r="H6" i="1"/>
  <c r="I6" i="1" s="1"/>
  <c r="H3" i="1"/>
  <c r="I3" i="1" s="1"/>
  <c r="H5" i="1"/>
  <c r="I5" i="1" s="1"/>
  <c r="D19" i="1"/>
  <c r="I19" i="1" l="1"/>
  <c r="H19" i="1"/>
</calcChain>
</file>

<file path=xl/sharedStrings.xml><?xml version="1.0" encoding="utf-8"?>
<sst xmlns="http://schemas.openxmlformats.org/spreadsheetml/2006/main" count="25" uniqueCount="21">
  <si>
    <t>סכום</t>
  </si>
  <si>
    <t>תשלומים</t>
  </si>
  <si>
    <t>חודשי</t>
  </si>
  <si>
    <t>תחילת הלוואה</t>
  </si>
  <si>
    <t>תשלום ראשון</t>
  </si>
  <si>
    <t>₪ שולם</t>
  </si>
  <si>
    <t>נ.ח.</t>
  </si>
  <si>
    <t>תש' נותרו</t>
  </si>
  <si>
    <t>תשלום אחרון</t>
  </si>
  <si>
    <t>;</t>
  </si>
  <si>
    <t>שם המלוה</t>
  </si>
  <si>
    <t>תשלומים ששולמו</t>
  </si>
  <si>
    <t xml:space="preserve">סה"כ </t>
  </si>
  <si>
    <t>כהן</t>
  </si>
  <si>
    <t>לוי</t>
  </si>
  <si>
    <t>דוד לוי</t>
  </si>
  <si>
    <t>משה זיכרמן</t>
  </si>
  <si>
    <t>הגמח המרכזי</t>
  </si>
  <si>
    <t>חסדי שושנה</t>
  </si>
  <si>
    <t>למלא</t>
  </si>
  <si>
    <t>חיים כהן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</si>
</sst>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 &quot;₪&quot;\ * #,##0.00_ ;_ &quot;₪&quot;\ * \-#,##0.00_ ;_ &quot;₪&quot;\ * &quot;-&quot;??_ ;_ @_ "/>
    <numFmt numFmtId="164" formatCode="&quot;₪&quot;\ #,##0.00"/>
    <numFmt numFmtId="165" formatCode="&quot;₪&quot;\ #,##0"/>
    <numFmt numFmtId="166" formatCode="_-[$$-409]* #,##0_ ;_-[$$-409]* \-#,##0\ ;_-[$$-409]* &quot;-&quot;??_ ;_-@_ "/>
  </numFmts>
  <fonts count="4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name val="Arial"/>
      <family val="2"/>
      <charset val="177"/>
      <scheme val="minor"/>
    </font>
    <font>
      <sz val="11"/>
      <name val="Arial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14" fontId="2" fillId="0" borderId="2" xfId="0" applyNumberFormat="1" applyFont="1" applyBorder="1"/>
    <xf numFmtId="2" fontId="2" fillId="0" borderId="2" xfId="0" applyNumberFormat="1" applyFont="1" applyBorder="1"/>
    <xf numFmtId="0" fontId="2" fillId="0" borderId="2" xfId="0" applyFont="1" applyFill="1" applyBorder="1" applyAlignment="1">
      <alignment horizontal="center" vertical="center"/>
    </xf>
    <xf numFmtId="164" fontId="2" fillId="0" borderId="2" xfId="0" applyNumberFormat="1" applyFont="1" applyBorder="1"/>
    <xf numFmtId="0" fontId="2" fillId="0" borderId="3" xfId="0" applyFont="1" applyBorder="1"/>
    <xf numFmtId="0" fontId="0" fillId="0" borderId="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165" fontId="2" fillId="0" borderId="4" xfId="0" applyNumberFormat="1" applyFont="1" applyBorder="1" applyAlignment="1">
      <alignment horizontal="right" vertical="center"/>
    </xf>
    <xf numFmtId="14" fontId="2" fillId="0" borderId="4" xfId="0" applyNumberFormat="1" applyFont="1" applyBorder="1"/>
    <xf numFmtId="0" fontId="2" fillId="0" borderId="4" xfId="0" applyNumberFormat="1" applyFont="1" applyBorder="1"/>
    <xf numFmtId="1" fontId="2" fillId="0" borderId="4" xfId="0" applyNumberFormat="1" applyFont="1" applyBorder="1" applyAlignment="1">
      <alignment horizontal="right" vertical="center"/>
    </xf>
    <xf numFmtId="14" fontId="2" fillId="0" borderId="6" xfId="0" applyNumberFormat="1" applyFont="1" applyBorder="1"/>
    <xf numFmtId="0" fontId="0" fillId="0" borderId="0" xfId="0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right" vertical="center"/>
    </xf>
    <xf numFmtId="0" fontId="2" fillId="0" borderId="4" xfId="0" applyNumberFormat="1" applyFont="1" applyBorder="1" applyAlignment="1">
      <alignment horizontal="right" vertical="center"/>
    </xf>
    <xf numFmtId="166" fontId="2" fillId="0" borderId="4" xfId="0" applyNumberFormat="1" applyFont="1" applyBorder="1"/>
    <xf numFmtId="14" fontId="2" fillId="0" borderId="6" xfId="1" applyNumberFormat="1" applyFont="1" applyBorder="1" applyAlignment="1">
      <alignment horizontal="right" vertical="center"/>
    </xf>
    <xf numFmtId="2" fontId="2" fillId="0" borderId="4" xfId="0" applyNumberFormat="1" applyFont="1" applyBorder="1"/>
    <xf numFmtId="165" fontId="2" fillId="0" borderId="4" xfId="0" applyNumberFormat="1" applyFont="1" applyBorder="1"/>
    <xf numFmtId="0" fontId="2" fillId="0" borderId="4" xfId="0" applyFont="1" applyBorder="1"/>
    <xf numFmtId="0" fontId="2" fillId="0" borderId="5" xfId="0" applyNumberFormat="1" applyFont="1" applyBorder="1" applyAlignment="1">
      <alignment horizontal="right" vertical="center"/>
    </xf>
    <xf numFmtId="14" fontId="0" fillId="0" borderId="0" xfId="0" applyNumberFormat="1"/>
    <xf numFmtId="14" fontId="2" fillId="0" borderId="6" xfId="0" applyNumberFormat="1" applyFont="1" applyBorder="1" applyAlignment="1">
      <alignment horizontal="right" vertical="center"/>
    </xf>
    <xf numFmtId="0" fontId="0" fillId="0" borderId="0" xfId="0" applyNumberFormat="1"/>
    <xf numFmtId="0" fontId="0" fillId="0" borderId="0" xfId="0" applyNumberFormat="1" applyAlignment="1">
      <alignment horizontal="right" vertical="center"/>
    </xf>
    <xf numFmtId="0" fontId="2" fillId="0" borderId="4" xfId="0" applyFont="1" applyBorder="1" applyAlignment="1">
      <alignment horizontal="center"/>
    </xf>
    <xf numFmtId="0" fontId="2" fillId="0" borderId="4" xfId="0" applyNumberFormat="1" applyFont="1" applyBorder="1" applyAlignment="1">
      <alignment horizontal="center" vertical="center"/>
    </xf>
    <xf numFmtId="2" fontId="0" fillId="0" borderId="0" xfId="0" applyNumberFormat="1"/>
    <xf numFmtId="14" fontId="0" fillId="0" borderId="0" xfId="0" applyNumberFormat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44" fontId="0" fillId="0" borderId="0" xfId="1" applyFont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44" fontId="0" fillId="0" borderId="0" xfId="1" applyFont="1" applyAlignment="1">
      <alignment horizontal="right" vertical="center"/>
    </xf>
    <xf numFmtId="0" fontId="0" fillId="0" borderId="0" xfId="0" applyBorder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166" fontId="0" fillId="0" borderId="0" xfId="0" applyNumberFormat="1"/>
    <xf numFmtId="14" fontId="0" fillId="0" borderId="0" xfId="0" applyNumberFormat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center"/>
    </xf>
    <xf numFmtId="165" fontId="3" fillId="3" borderId="8" xfId="0" applyNumberFormat="1" applyFont="1" applyFill="1" applyBorder="1" applyAlignment="1">
      <alignment horizontal="right" vertical="center"/>
    </xf>
    <xf numFmtId="14" fontId="3" fillId="3" borderId="8" xfId="0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165" fontId="3" fillId="3" borderId="8" xfId="0" applyNumberFormat="1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165" fontId="2" fillId="4" borderId="4" xfId="0" applyNumberFormat="1" applyFont="1" applyFill="1" applyBorder="1" applyAlignment="1">
      <alignment horizontal="right" vertical="center"/>
    </xf>
    <xf numFmtId="14" fontId="2" fillId="4" borderId="4" xfId="0" applyNumberFormat="1" applyFont="1" applyFill="1" applyBorder="1" applyAlignment="1">
      <alignment horizontal="right" vertical="center"/>
    </xf>
    <xf numFmtId="166" fontId="2" fillId="4" borderId="4" xfId="0" applyNumberFormat="1" applyFont="1" applyFill="1" applyBorder="1"/>
    <xf numFmtId="0" fontId="2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165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166" fontId="3" fillId="0" borderId="4" xfId="0" applyNumberFormat="1" applyFont="1" applyBorder="1"/>
    <xf numFmtId="14" fontId="3" fillId="0" borderId="4" xfId="0" applyNumberFormat="1" applyFont="1" applyBorder="1" applyAlignment="1">
      <alignment horizontal="right" vertical="center"/>
    </xf>
  </cellXfs>
  <cellStyles count="2">
    <cellStyle name="Currency" xfId="1" builtinId="4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2" formatCode="0.00"/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4" formatCode="&quot;₪&quot;\ #,##0.00"/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5" formatCode="&quot;₪&quot;\ #,##0"/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5" formatCode="&quot;₪&quot;\ #,##0"/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2" formatCode="0.00"/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9" formatCode="dd/mm/yyyy"/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5" formatCode="&quot;₪&quot;\ #,##0"/>
      <fill>
        <patternFill patternType="solid">
          <fgColor indexed="64"/>
          <bgColor theme="4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5" formatCode="&quot;₪&quot;\ #,##0"/>
      <fill>
        <patternFill patternType="solid">
          <fgColor indexed="64"/>
          <bgColor theme="4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solid">
          <fgColor indexed="64"/>
          <bgColor rgb="FFFFFF00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  <numFmt numFmtId="19" formatCode="dd/mm/yyyy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  <numFmt numFmtId="1" formatCode="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  <numFmt numFmtId="165" formatCode="&quot;₪&quot;\ #,##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  <numFmt numFmtId="165" formatCode="&quot;₪&quot;\ #,##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  <numFmt numFmtId="0" formatCode="General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  <numFmt numFmtId="19" formatCode="dd/mm/yyyy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  <numFmt numFmtId="165" formatCode="&quot;₪&quot;\ #,##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  <numFmt numFmtId="165" formatCode="&quot;₪&quot;\ #,##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  <alignment horizontal="righ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טבלה1" displayName="טבלה1" ref="A1:K19" totalsRowCount="1" headerRowDxfId="27" dataDxfId="25" totalsRowDxfId="23" headerRowBorderDxfId="26" tableBorderDxfId="24" totalsRowBorderDxfId="22">
  <autoFilter ref="A1:K18"/>
  <sortState ref="A2:K18">
    <sortCondition ref="J1:J18"/>
  </sortState>
  <tableColumns count="11">
    <tableColumn id="1" name="שם המלוה" totalsRowLabel="סה&quot;כ " dataDxfId="21" totalsRowDxfId="10"/>
    <tableColumn id="2" name="סכום" totalsRowFunction="custom" dataDxfId="20" totalsRowDxfId="9">
      <totalsRowFormula>SUM(B2:B14)</totalsRowFormula>
    </tableColumn>
    <tableColumn id="3" name="תשלומים" dataDxfId="19" totalsRowDxfId="8"/>
    <tableColumn id="4" name="חודשי" totalsRowFunction="custom" dataDxfId="18" totalsRowDxfId="7">
      <totalsRowFormula>SUM(D2:D11)</totalsRowFormula>
    </tableColumn>
    <tableColumn id="5" name="תחילת הלוואה" dataDxfId="17" totalsRowDxfId="6"/>
    <tableColumn id="6" name="תשלום ראשון" dataDxfId="16" totalsRowDxfId="5">
      <calculatedColumnFormula>SUM(M15)</calculatedColumnFormula>
    </tableColumn>
    <tableColumn id="10" name="תשלומים ששולמו" dataDxfId="15" totalsRowDxfId="4">
      <calculatedColumnFormula>DATEDIF(טבלה1[[#This Row],[תחילת הלוואה]],TODAY(), "m")</calculatedColumnFormula>
    </tableColumn>
    <tableColumn id="8" name="₪ שולם" totalsRowFunction="custom" dataDxfId="14" totalsRowDxfId="3">
      <calculatedColumnFormula>SUM(טבלה1[[#This Row],[חודשי]]*טבלה1[[#This Row],[תשלומים ששולמו]])</calculatedColumnFormula>
      <totalsRowFormula>SUM(H2:H7)</totalsRowFormula>
    </tableColumn>
    <tableColumn id="11" name="נ.ח." totalsRowFunction="custom" dataDxfId="13" totalsRowDxfId="2">
      <totalsRowFormula>SUM(טבלה1[נ.ח.])</totalsRowFormula>
    </tableColumn>
    <tableColumn id="12" name="תש' נותרו" dataDxfId="12" totalsRowDxfId="1">
      <calculatedColumnFormula>SUM(טבלה1[[#This Row],[תשלומים]]-טבלה1[[#This Row],[תשלומים ששולמו]])</calculatedColumnFormula>
    </tableColumn>
    <tableColumn id="9" name="תשלום אחרון" dataDxfId="11" totalsRowDxfId="0">
      <calculatedColumnFormula>EDATE(טבלה1[[#This Row],[תחילת הלוואה]],טבלה1[[#This Row],[תשלומים]])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113"/>
  <sheetViews>
    <sheetView rightToLeft="1" tabSelected="1" workbookViewId="0">
      <selection activeCell="D14" sqref="D14"/>
    </sheetView>
  </sheetViews>
  <sheetFormatPr defaultRowHeight="14.25" x14ac:dyDescent="0.2"/>
  <cols>
    <col min="1" max="1" width="10.25" style="16" bestFit="1" customWidth="1"/>
    <col min="2" max="2" width="9.5" style="39" bestFit="1" customWidth="1"/>
    <col min="3" max="3" width="9.75" style="40" bestFit="1" customWidth="1"/>
    <col min="4" max="4" width="7.5" style="36" bestFit="1" customWidth="1"/>
    <col min="5" max="5" width="13.625" style="41" bestFit="1" customWidth="1"/>
    <col min="6" max="6" width="13.25" style="42" bestFit="1" customWidth="1"/>
    <col min="7" max="7" width="17.875" style="40" customWidth="1"/>
    <col min="8" max="8" width="11" style="40" bestFit="1" customWidth="1"/>
    <col min="9" max="9" width="9.5" style="40" bestFit="1" customWidth="1"/>
    <col min="10" max="10" width="12.625" style="36" bestFit="1" customWidth="1"/>
    <col min="11" max="11" width="12.875" style="37" bestFit="1" customWidth="1"/>
    <col min="12" max="13" width="10.375" style="16" bestFit="1" customWidth="1"/>
    <col min="14" max="15" width="10.5" style="16" bestFit="1" customWidth="1"/>
    <col min="16" max="16" width="10.375" style="16" bestFit="1" customWidth="1"/>
    <col min="17" max="68" width="9" style="16"/>
    <col min="69" max="69" width="1.375" style="16" bestFit="1" customWidth="1"/>
    <col min="70" max="16384" width="9" style="16"/>
  </cols>
  <sheetData>
    <row r="1" spans="1:135" s="9" customFormat="1" x14ac:dyDescent="0.2">
      <c r="A1" s="1" t="s">
        <v>10</v>
      </c>
      <c r="B1" s="2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4" t="s">
        <v>11</v>
      </c>
      <c r="H1" s="5" t="s">
        <v>5</v>
      </c>
      <c r="I1" s="6" t="s">
        <v>6</v>
      </c>
      <c r="J1" s="5" t="s">
        <v>7</v>
      </c>
      <c r="K1" s="7" t="s">
        <v>8</v>
      </c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</row>
    <row r="2" spans="1:135" x14ac:dyDescent="0.2">
      <c r="A2" s="10" t="s">
        <v>13</v>
      </c>
      <c r="B2" s="11">
        <v>20000</v>
      </c>
      <c r="C2" s="43">
        <v>33</v>
      </c>
      <c r="D2" s="11">
        <f t="shared" ref="D2:D14" si="0">SUM(B2/C2)</f>
        <v>606.06060606060601</v>
      </c>
      <c r="E2" s="12">
        <v>42695</v>
      </c>
      <c r="F2" s="12">
        <v>42725</v>
      </c>
      <c r="G2" s="13">
        <f ca="1">DATEDIF(טבלה1[[#This Row],[תחילת הלוואה]],TODAY(), "m")</f>
        <v>26</v>
      </c>
      <c r="H2" s="11">
        <f ca="1">SUM(טבלה1[[#This Row],[חודשי]]*טבלה1[[#This Row],[תשלומים ששולמו]])</f>
        <v>15757.575757575756</v>
      </c>
      <c r="I2" s="11">
        <f ca="1">SUM(טבלה1[[#This Row],[סכום]]-טבלה1[[#This Row],[₪ שולם]])</f>
        <v>4242.4242424242439</v>
      </c>
      <c r="J2" s="14">
        <f ca="1">SUM(טבלה1[[#This Row],[תשלומים]]-טבלה1[[#This Row],[תשלומים ששולמו]])</f>
        <v>7</v>
      </c>
      <c r="K2" s="15">
        <f>EDATE(טבלה1[[#This Row],[תחילת הלוואה]],טבלה1[[#This Row],[תשלומים]])</f>
        <v>43698</v>
      </c>
    </row>
    <row r="3" spans="1:135" x14ac:dyDescent="0.2">
      <c r="A3" s="10" t="s">
        <v>14</v>
      </c>
      <c r="B3" s="11">
        <v>30000</v>
      </c>
      <c r="C3" s="17">
        <v>40</v>
      </c>
      <c r="D3" s="11">
        <f t="shared" si="0"/>
        <v>750</v>
      </c>
      <c r="E3" s="12">
        <v>42814</v>
      </c>
      <c r="F3" s="18">
        <v>42845</v>
      </c>
      <c r="G3" s="19">
        <f ca="1">DATEDIF(טבלה1[[#This Row],[תחילת הלוואה]],TODAY(), "m")</f>
        <v>22</v>
      </c>
      <c r="H3" s="11">
        <f ca="1">SUM(טבלה1[[#This Row],[חודשי]]*טבלה1[[#This Row],[תשלומים ששולמו]])</f>
        <v>16500</v>
      </c>
      <c r="I3" s="11">
        <f ca="1">SUM(טבלה1[[#This Row],[סכום]]-טבלה1[[#This Row],[₪ שולם]])</f>
        <v>13500</v>
      </c>
      <c r="J3" s="14">
        <f ca="1">SUM(טבלה1[[#This Row],[תשלומים]]-טבלה1[[#This Row],[תשלומים ששולמו]])</f>
        <v>18</v>
      </c>
      <c r="K3" s="15">
        <f>EDATE(טבלה1[[#This Row],[תחילת הלוואה]],טבלה1[[#This Row],[תשלומים]])</f>
        <v>44032</v>
      </c>
    </row>
    <row r="4" spans="1:135" x14ac:dyDescent="0.2">
      <c r="A4" s="10" t="s">
        <v>15</v>
      </c>
      <c r="B4" s="11">
        <v>45000</v>
      </c>
      <c r="C4" s="17">
        <v>60</v>
      </c>
      <c r="D4" s="11">
        <f t="shared" si="0"/>
        <v>750</v>
      </c>
      <c r="E4" s="12">
        <v>42695</v>
      </c>
      <c r="F4" s="18">
        <v>42725</v>
      </c>
      <c r="G4" s="19">
        <f ca="1">DATEDIF(טבלה1[[#This Row],[תחילת הלוואה]],TODAY(), "m")</f>
        <v>26</v>
      </c>
      <c r="H4" s="11">
        <f ca="1">SUM(טבלה1[[#This Row],[חודשי]]*טבלה1[[#This Row],[תשלומים ששולמו]])</f>
        <v>19500</v>
      </c>
      <c r="I4" s="11">
        <f ca="1">SUM(טבלה1[[#This Row],[סכום]]-טבלה1[[#This Row],[₪ שולם]])</f>
        <v>25500</v>
      </c>
      <c r="J4" s="14">
        <f ca="1">SUM(טבלה1[[#This Row],[תשלומים]]-טבלה1[[#This Row],[תשלומים ששולמו]])</f>
        <v>34</v>
      </c>
      <c r="K4" s="15">
        <f>EDATE(טבלה1[[#This Row],[תחילת הלוואה]],טבלה1[[#This Row],[תשלומים]])</f>
        <v>44521</v>
      </c>
    </row>
    <row r="5" spans="1:135" x14ac:dyDescent="0.2">
      <c r="A5" s="10" t="s">
        <v>16</v>
      </c>
      <c r="B5" s="11">
        <v>20000</v>
      </c>
      <c r="C5" s="17">
        <v>100</v>
      </c>
      <c r="D5" s="11">
        <f t="shared" si="0"/>
        <v>200</v>
      </c>
      <c r="E5" s="12">
        <v>42694</v>
      </c>
      <c r="F5" s="18">
        <v>42724</v>
      </c>
      <c r="G5" s="19">
        <f ca="1">DATEDIF(טבלה1[[#This Row],[תחילת הלוואה]],TODAY(), "m")</f>
        <v>26</v>
      </c>
      <c r="H5" s="11">
        <f ca="1">SUM(טבלה1[[#This Row],[חודשי]]*טבלה1[[#This Row],[תשלומים ששולמו]])</f>
        <v>5200</v>
      </c>
      <c r="I5" s="11">
        <f ca="1">SUM(טבלה1[[#This Row],[סכום]]-טבלה1[[#This Row],[₪ שולם]])</f>
        <v>14800</v>
      </c>
      <c r="J5" s="14">
        <f ca="1">SUM(טבלה1[[#This Row],[תשלומים]]-טבלה1[[#This Row],[תשלומים ששולמו]])</f>
        <v>74</v>
      </c>
      <c r="K5" s="15">
        <f>EDATE(טבלה1[[#This Row],[תחילת הלוואה]],טבלה1[[#This Row],[תשלומים]])</f>
        <v>45736</v>
      </c>
      <c r="BQ5" s="16" t="s">
        <v>9</v>
      </c>
    </row>
    <row r="6" spans="1:135" x14ac:dyDescent="0.2">
      <c r="A6" s="10" t="s">
        <v>17</v>
      </c>
      <c r="B6" s="11">
        <v>50000</v>
      </c>
      <c r="C6" s="17">
        <v>100</v>
      </c>
      <c r="D6" s="11">
        <f t="shared" si="0"/>
        <v>500</v>
      </c>
      <c r="E6" s="12">
        <v>42694</v>
      </c>
      <c r="F6" s="18">
        <v>42724</v>
      </c>
      <c r="G6" s="19">
        <f ca="1">DATEDIF(טבלה1[[#This Row],[תחילת הלוואה]],TODAY(), "m")</f>
        <v>26</v>
      </c>
      <c r="H6" s="11">
        <f ca="1">SUM(טבלה1[[#This Row],[חודשי]]*טבלה1[[#This Row],[תשלומים ששולמו]])</f>
        <v>13000</v>
      </c>
      <c r="I6" s="11">
        <f ca="1">SUM(טבלה1[[#This Row],[סכום]]-טבלה1[[#This Row],[₪ שולם]])</f>
        <v>37000</v>
      </c>
      <c r="J6" s="14">
        <f ca="1">SUM(טבלה1[[#This Row],[תשלומים]]-טבלה1[[#This Row],[תשלומים ששולמו]])</f>
        <v>74</v>
      </c>
      <c r="K6" s="15">
        <f>EDATE(טבלה1[[#This Row],[תחילת הלוואה]],טבלה1[[#This Row],[תשלומים]])</f>
        <v>45736</v>
      </c>
    </row>
    <row r="7" spans="1:135" x14ac:dyDescent="0.2">
      <c r="A7" s="10" t="s">
        <v>18</v>
      </c>
      <c r="B7" s="11">
        <v>40000</v>
      </c>
      <c r="C7" s="17">
        <v>100</v>
      </c>
      <c r="D7" s="11">
        <f t="shared" si="0"/>
        <v>400</v>
      </c>
      <c r="E7" s="12">
        <v>42875</v>
      </c>
      <c r="F7" s="18">
        <v>42906</v>
      </c>
      <c r="G7" s="19">
        <f ca="1">DATEDIF(טבלה1[[#This Row],[תחילת הלוואה]],TODAY(), "m")</f>
        <v>20</v>
      </c>
      <c r="H7" s="11">
        <f ca="1">SUM(טבלה1[[#This Row],[חודשי]]*טבלה1[[#This Row],[תשלומים ששולמו]])</f>
        <v>8000</v>
      </c>
      <c r="I7" s="11">
        <f ca="1">SUM(טבלה1[[#This Row],[סכום]]-טבלה1[[#This Row],[₪ שולם]])</f>
        <v>32000</v>
      </c>
      <c r="J7" s="14">
        <f ca="1">SUM(טבלה1[[#This Row],[תשלומים]]-טבלה1[[#This Row],[תשלומים ששולמו]])</f>
        <v>80</v>
      </c>
      <c r="K7" s="15">
        <f>EDATE(טבלה1[[#This Row],[תחילת הלוואה]],טבלה1[[#This Row],[תשלומים]])</f>
        <v>45920</v>
      </c>
    </row>
    <row r="8" spans="1:135" x14ac:dyDescent="0.2">
      <c r="A8" s="10"/>
      <c r="B8" s="11"/>
      <c r="C8" s="17"/>
      <c r="D8" s="11"/>
      <c r="E8" s="20"/>
      <c r="F8" s="18"/>
      <c r="G8" s="19"/>
      <c r="H8" s="11"/>
      <c r="I8" s="11"/>
      <c r="J8" s="14"/>
      <c r="K8" s="21"/>
    </row>
    <row r="9" spans="1:135" x14ac:dyDescent="0.2">
      <c r="A9" s="10" t="s">
        <v>20</v>
      </c>
      <c r="B9" s="11">
        <v>5000</v>
      </c>
      <c r="C9" s="17">
        <v>1</v>
      </c>
      <c r="D9" s="11">
        <f t="shared" si="0"/>
        <v>5000</v>
      </c>
      <c r="E9" s="20"/>
      <c r="F9" s="18"/>
      <c r="G9" s="22"/>
      <c r="H9" s="11"/>
      <c r="I9" s="23"/>
      <c r="J9" s="14"/>
      <c r="K9" s="15"/>
    </row>
    <row r="10" spans="1:135" x14ac:dyDescent="0.2">
      <c r="A10" s="10"/>
      <c r="B10" s="11"/>
      <c r="C10" s="19"/>
      <c r="D10" s="11"/>
      <c r="E10" s="24"/>
      <c r="F10" s="18"/>
      <c r="G10" s="22"/>
      <c r="H10" s="11"/>
      <c r="I10" s="11"/>
      <c r="J10" s="14"/>
      <c r="K10" s="15"/>
      <c r="L10"/>
    </row>
    <row r="11" spans="1:135" x14ac:dyDescent="0.2">
      <c r="A11" s="10"/>
      <c r="B11" s="11"/>
      <c r="C11" s="17"/>
      <c r="D11" s="11"/>
      <c r="E11" s="24"/>
      <c r="F11" s="18"/>
      <c r="G11" s="19"/>
      <c r="H11" s="11"/>
      <c r="I11" s="11"/>
      <c r="J11" s="14"/>
      <c r="K11" s="15"/>
      <c r="L11"/>
    </row>
    <row r="12" spans="1:135" x14ac:dyDescent="0.2">
      <c r="A12" s="10"/>
      <c r="B12" s="11"/>
      <c r="C12" s="17"/>
      <c r="D12" s="11"/>
      <c r="E12" s="20"/>
      <c r="F12" s="18"/>
      <c r="G12" s="19"/>
      <c r="H12" s="11"/>
      <c r="I12" s="11"/>
      <c r="J12" s="14"/>
      <c r="K12" s="15"/>
      <c r="L12"/>
    </row>
    <row r="13" spans="1:135" x14ac:dyDescent="0.2">
      <c r="A13" s="25"/>
      <c r="B13" s="11"/>
      <c r="C13" s="17"/>
      <c r="D13" s="11"/>
      <c r="E13" s="24"/>
      <c r="F13" s="18"/>
      <c r="G13" s="19"/>
      <c r="H13" s="11"/>
      <c r="I13" s="11"/>
      <c r="J13" s="14"/>
      <c r="K13" s="15"/>
      <c r="M13"/>
      <c r="N13"/>
      <c r="P13" s="26"/>
    </row>
    <row r="14" spans="1:135" s="29" customFormat="1" x14ac:dyDescent="0.2">
      <c r="A14" s="10"/>
      <c r="B14" s="11"/>
      <c r="C14" s="17"/>
      <c r="D14" s="11"/>
      <c r="E14" s="24"/>
      <c r="F14" s="18"/>
      <c r="G14" s="19"/>
      <c r="H14" s="11"/>
      <c r="I14" s="11"/>
      <c r="J14" s="14"/>
      <c r="K14" s="27"/>
      <c r="L14" s="26"/>
      <c r="M14" s="28"/>
      <c r="N14"/>
      <c r="P14" s="26"/>
    </row>
    <row r="15" spans="1:135" x14ac:dyDescent="0.2">
      <c r="A15" s="10"/>
      <c r="B15" s="11"/>
      <c r="C15" s="17"/>
      <c r="D15" s="11"/>
      <c r="E15" s="20"/>
      <c r="F15" s="18"/>
      <c r="G15" s="19"/>
      <c r="H15" s="11"/>
      <c r="I15" s="11"/>
      <c r="J15" s="14"/>
      <c r="K15" s="21"/>
      <c r="L15"/>
      <c r="M15" s="26"/>
      <c r="N15"/>
      <c r="P15" s="26"/>
    </row>
    <row r="16" spans="1:135" x14ac:dyDescent="0.2">
      <c r="A16" s="57"/>
      <c r="B16" s="58"/>
      <c r="C16" s="59"/>
      <c r="D16" s="58"/>
      <c r="E16" s="60"/>
      <c r="F16" s="61"/>
      <c r="G16" s="19"/>
      <c r="H16" s="11"/>
      <c r="I16" s="11"/>
      <c r="J16" s="14"/>
      <c r="K16" s="21"/>
      <c r="L16"/>
      <c r="M16" s="26"/>
      <c r="N16"/>
      <c r="P16" s="26"/>
    </row>
    <row r="17" spans="1:16" x14ac:dyDescent="0.2">
      <c r="A17" s="10"/>
      <c r="B17" s="11"/>
      <c r="C17" s="30"/>
      <c r="D17" s="11"/>
      <c r="E17" s="12"/>
      <c r="F17" s="12"/>
      <c r="G17" s="13"/>
      <c r="H17" s="11"/>
      <c r="I17" s="11"/>
      <c r="J17" s="14"/>
      <c r="K17" s="15"/>
      <c r="L17"/>
      <c r="M17" s="26"/>
      <c r="N17"/>
      <c r="P17" s="26"/>
    </row>
    <row r="18" spans="1:16" x14ac:dyDescent="0.2">
      <c r="A18" s="25"/>
      <c r="B18" s="11"/>
      <c r="C18" s="31"/>
      <c r="D18" s="11"/>
      <c r="E18" s="12"/>
      <c r="F18" s="12"/>
      <c r="G18" s="13"/>
      <c r="H18" s="11"/>
      <c r="I18" s="11"/>
      <c r="J18" s="14"/>
      <c r="K18" s="15"/>
      <c r="L18"/>
      <c r="M18"/>
      <c r="N18"/>
      <c r="P18" s="26"/>
    </row>
    <row r="19" spans="1:16" x14ac:dyDescent="0.2">
      <c r="A19" s="45" t="s">
        <v>12</v>
      </c>
      <c r="B19" s="46">
        <f>SUM(B2:B14)</f>
        <v>210000</v>
      </c>
      <c r="C19" s="44"/>
      <c r="D19" s="46">
        <f>SUM(D2:D11)</f>
        <v>8206.060606060606</v>
      </c>
      <c r="E19" s="44"/>
      <c r="F19" s="47"/>
      <c r="G19" s="48"/>
      <c r="H19" s="49">
        <f ca="1">SUM(H2:H7)</f>
        <v>77957.57575757576</v>
      </c>
      <c r="I19" s="49">
        <f ca="1">SUM(טבלה1[נ.ח.])</f>
        <v>127042.42424242424</v>
      </c>
      <c r="J19" s="50"/>
      <c r="K19" s="51"/>
      <c r="L19"/>
      <c r="M19" s="28"/>
      <c r="N19" s="32"/>
      <c r="P19" s="26"/>
    </row>
    <row r="20" spans="1:16" x14ac:dyDescent="0.2">
      <c r="B20" s="33"/>
      <c r="C20" s="33"/>
      <c r="D20" s="16"/>
      <c r="E20" s="26"/>
      <c r="F20" s="16"/>
      <c r="G20" s="16"/>
      <c r="H20" s="16"/>
      <c r="I20" s="16"/>
      <c r="J20" s="16"/>
      <c r="K20" s="16"/>
    </row>
    <row r="21" spans="1:16" x14ac:dyDescent="0.2">
      <c r="A21" s="56" t="s">
        <v>19</v>
      </c>
      <c r="B21" s="52" t="s">
        <v>19</v>
      </c>
      <c r="C21" s="55" t="s">
        <v>19</v>
      </c>
      <c r="D21"/>
      <c r="E21" s="54" t="s">
        <v>19</v>
      </c>
      <c r="F21" s="53" t="s">
        <v>19</v>
      </c>
      <c r="G21" s="16"/>
      <c r="H21" s="16"/>
      <c r="I21" s="16"/>
      <c r="J21" s="16"/>
      <c r="K21" s="16"/>
    </row>
    <row r="22" spans="1:16" x14ac:dyDescent="0.2">
      <c r="B22" s="16"/>
      <c r="C22" s="16"/>
      <c r="D22" s="16"/>
      <c r="E22" s="26"/>
      <c r="F22" s="16"/>
      <c r="G22" s="16"/>
      <c r="H22" s="16"/>
      <c r="I22" s="16"/>
      <c r="J22" s="16"/>
      <c r="K22" s="16"/>
    </row>
    <row r="23" spans="1:16" x14ac:dyDescent="0.2">
      <c r="A23"/>
      <c r="B23"/>
      <c r="C23"/>
      <c r="D23"/>
      <c r="E23"/>
      <c r="F23" s="26"/>
      <c r="G23"/>
      <c r="H23"/>
      <c r="I23"/>
      <c r="J23" s="34"/>
      <c r="K23" s="35"/>
      <c r="P23" s="26"/>
    </row>
    <row r="24" spans="1:16" x14ac:dyDescent="0.2">
      <c r="A24"/>
      <c r="B24"/>
      <c r="C24"/>
      <c r="D24"/>
      <c r="E24"/>
      <c r="F24" s="26"/>
      <c r="G24"/>
      <c r="H24"/>
      <c r="I24"/>
      <c r="L24" s="38"/>
      <c r="P24" s="26"/>
    </row>
    <row r="25" spans="1:16" x14ac:dyDescent="0.2">
      <c r="A25"/>
      <c r="B25"/>
      <c r="C25"/>
      <c r="D25"/>
      <c r="E25"/>
      <c r="F25" s="26"/>
      <c r="G25"/>
      <c r="H25"/>
      <c r="I25"/>
      <c r="P25" s="26"/>
    </row>
    <row r="26" spans="1:16" x14ac:dyDescent="0.2">
      <c r="A26"/>
      <c r="B26"/>
      <c r="C26"/>
      <c r="D26"/>
      <c r="E26"/>
      <c r="F26" s="26"/>
      <c r="G26"/>
      <c r="H26"/>
      <c r="I26"/>
    </row>
    <row r="27" spans="1:16" x14ac:dyDescent="0.2">
      <c r="A27"/>
      <c r="B27"/>
      <c r="C27"/>
      <c r="D27"/>
      <c r="E27"/>
      <c r="F27" s="26"/>
      <c r="G27"/>
      <c r="H27"/>
      <c r="I27"/>
    </row>
    <row r="28" spans="1:16" x14ac:dyDescent="0.2">
      <c r="A28"/>
      <c r="B28"/>
      <c r="C28"/>
      <c r="D28"/>
      <c r="E28"/>
      <c r="F28" s="26"/>
      <c r="G28"/>
      <c r="H28"/>
      <c r="I28"/>
    </row>
    <row r="29" spans="1:16" x14ac:dyDescent="0.2">
      <c r="A29"/>
      <c r="B29"/>
      <c r="C29"/>
      <c r="D29"/>
      <c r="E29"/>
      <c r="F29" s="26"/>
      <c r="G29"/>
      <c r="H29"/>
      <c r="I29"/>
    </row>
    <row r="30" spans="1:16" x14ac:dyDescent="0.2">
      <c r="A30"/>
      <c r="B30"/>
      <c r="C30"/>
      <c r="D30"/>
      <c r="E30"/>
      <c r="F30" s="26"/>
      <c r="G30"/>
      <c r="H30"/>
      <c r="I30"/>
    </row>
    <row r="31" spans="1:16" x14ac:dyDescent="0.2">
      <c r="A31"/>
      <c r="B31"/>
      <c r="C31"/>
      <c r="D31"/>
      <c r="E31"/>
      <c r="F31" s="26"/>
      <c r="G31"/>
      <c r="H31"/>
      <c r="I31"/>
    </row>
    <row r="32" spans="1:16" x14ac:dyDescent="0.2">
      <c r="A32"/>
      <c r="B32"/>
      <c r="C32"/>
      <c r="D32"/>
      <c r="E32"/>
      <c r="F32" s="26"/>
      <c r="G32"/>
      <c r="H32"/>
      <c r="I32"/>
      <c r="J32" s="34"/>
      <c r="K32" s="35"/>
      <c r="M32" s="38"/>
    </row>
    <row r="33" spans="1:13" x14ac:dyDescent="0.2">
      <c r="A33"/>
      <c r="B33"/>
      <c r="C33"/>
      <c r="D33"/>
      <c r="E33"/>
      <c r="F33" s="26"/>
      <c r="G33"/>
      <c r="H33"/>
      <c r="I33"/>
      <c r="J33" s="34"/>
      <c r="K33" s="35"/>
    </row>
    <row r="34" spans="1:13" x14ac:dyDescent="0.2">
      <c r="A34"/>
      <c r="B34"/>
      <c r="C34"/>
      <c r="D34"/>
      <c r="E34"/>
      <c r="F34" s="26"/>
      <c r="G34"/>
      <c r="H34"/>
      <c r="I34"/>
      <c r="J34" s="34"/>
      <c r="K34" s="35"/>
    </row>
    <row r="35" spans="1:13" x14ac:dyDescent="0.2">
      <c r="A35"/>
      <c r="B35"/>
      <c r="C35"/>
      <c r="D35"/>
      <c r="E35"/>
      <c r="F35" s="26"/>
      <c r="G35"/>
      <c r="H35"/>
      <c r="I35"/>
      <c r="J35" s="34"/>
      <c r="K35" s="35"/>
    </row>
    <row r="36" spans="1:13" x14ac:dyDescent="0.2">
      <c r="A36"/>
      <c r="B36"/>
      <c r="C36"/>
      <c r="D36"/>
      <c r="E36"/>
      <c r="F36" s="26"/>
      <c r="G36"/>
      <c r="H36"/>
      <c r="I36"/>
      <c r="J36" s="34"/>
      <c r="K36" s="35"/>
    </row>
    <row r="37" spans="1:13" x14ac:dyDescent="0.2">
      <c r="A37"/>
      <c r="B37"/>
      <c r="C37"/>
      <c r="D37"/>
      <c r="E37"/>
      <c r="F37" s="26"/>
      <c r="G37"/>
      <c r="H37"/>
      <c r="I37"/>
      <c r="J37" s="34"/>
      <c r="K37" s="35"/>
      <c r="L37" s="38"/>
      <c r="M37" s="38"/>
    </row>
    <row r="38" spans="1:13" x14ac:dyDescent="0.2">
      <c r="A38" s="38"/>
      <c r="D38" s="34"/>
      <c r="J38" s="34"/>
      <c r="K38" s="35"/>
    </row>
    <row r="39" spans="1:13" x14ac:dyDescent="0.2">
      <c r="A39" s="38"/>
      <c r="D39" s="34"/>
      <c r="J39" s="34"/>
    </row>
    <row r="40" spans="1:13" x14ac:dyDescent="0.2">
      <c r="A40" s="38"/>
      <c r="D40" s="34"/>
      <c r="J40" s="34"/>
    </row>
    <row r="41" spans="1:13" x14ac:dyDescent="0.2">
      <c r="A41" s="38"/>
      <c r="D41" s="34"/>
      <c r="J41" s="34"/>
    </row>
    <row r="42" spans="1:13" x14ac:dyDescent="0.2">
      <c r="A42" s="38"/>
      <c r="D42" s="34"/>
      <c r="J42" s="34"/>
    </row>
    <row r="43" spans="1:13" x14ac:dyDescent="0.2">
      <c r="A43" s="38"/>
      <c r="D43" s="34"/>
      <c r="J43" s="34"/>
    </row>
    <row r="44" spans="1:13" x14ac:dyDescent="0.2">
      <c r="A44" s="38"/>
      <c r="D44" s="34"/>
      <c r="J44" s="34"/>
    </row>
    <row r="45" spans="1:13" x14ac:dyDescent="0.2">
      <c r="A45" s="38"/>
      <c r="J45" s="34"/>
    </row>
    <row r="46" spans="1:13" x14ac:dyDescent="0.2">
      <c r="A46" s="38"/>
      <c r="J46" s="34"/>
    </row>
    <row r="47" spans="1:13" x14ac:dyDescent="0.2">
      <c r="A47" s="38"/>
      <c r="J47" s="34"/>
    </row>
    <row r="48" spans="1:13" x14ac:dyDescent="0.2">
      <c r="A48" s="38"/>
      <c r="J48" s="34"/>
    </row>
    <row r="49" spans="1:10" x14ac:dyDescent="0.2">
      <c r="A49" s="38"/>
      <c r="J49" s="34"/>
    </row>
    <row r="50" spans="1:10" x14ac:dyDescent="0.2">
      <c r="A50" s="38"/>
      <c r="J50" s="34"/>
    </row>
    <row r="51" spans="1:10" x14ac:dyDescent="0.2">
      <c r="A51" s="38"/>
      <c r="J51" s="34"/>
    </row>
    <row r="52" spans="1:10" x14ac:dyDescent="0.2">
      <c r="A52" s="38"/>
      <c r="J52" s="34"/>
    </row>
    <row r="53" spans="1:10" x14ac:dyDescent="0.2">
      <c r="A53" s="38"/>
      <c r="J53" s="34"/>
    </row>
    <row r="54" spans="1:10" x14ac:dyDescent="0.2">
      <c r="A54" s="38"/>
      <c r="J54" s="34"/>
    </row>
    <row r="55" spans="1:10" x14ac:dyDescent="0.2">
      <c r="A55" s="38"/>
      <c r="J55" s="34"/>
    </row>
    <row r="56" spans="1:10" x14ac:dyDescent="0.2">
      <c r="A56" s="38"/>
      <c r="J56" s="34"/>
    </row>
    <row r="57" spans="1:10" x14ac:dyDescent="0.2">
      <c r="A57" s="38"/>
      <c r="J57" s="34"/>
    </row>
    <row r="58" spans="1:10" x14ac:dyDescent="0.2">
      <c r="A58" s="38"/>
      <c r="J58" s="34"/>
    </row>
    <row r="59" spans="1:10" x14ac:dyDescent="0.2">
      <c r="A59" s="38"/>
      <c r="J59" s="34"/>
    </row>
    <row r="60" spans="1:10" x14ac:dyDescent="0.2">
      <c r="A60" s="38"/>
      <c r="J60" s="34"/>
    </row>
    <row r="61" spans="1:10" x14ac:dyDescent="0.2">
      <c r="A61" s="38"/>
      <c r="J61" s="34"/>
    </row>
    <row r="62" spans="1:10" x14ac:dyDescent="0.2">
      <c r="J62" s="34"/>
    </row>
    <row r="63" spans="1:10" x14ac:dyDescent="0.2">
      <c r="J63" s="34"/>
    </row>
    <row r="64" spans="1:10" x14ac:dyDescent="0.2">
      <c r="J64" s="34"/>
    </row>
    <row r="65" spans="10:10" x14ac:dyDescent="0.2">
      <c r="J65" s="34"/>
    </row>
    <row r="66" spans="10:10" x14ac:dyDescent="0.2">
      <c r="J66" s="34"/>
    </row>
    <row r="67" spans="10:10" x14ac:dyDescent="0.2">
      <c r="J67" s="34"/>
    </row>
    <row r="68" spans="10:10" x14ac:dyDescent="0.2">
      <c r="J68" s="34"/>
    </row>
    <row r="69" spans="10:10" x14ac:dyDescent="0.2">
      <c r="J69" s="34"/>
    </row>
    <row r="70" spans="10:10" x14ac:dyDescent="0.2">
      <c r="J70" s="34"/>
    </row>
    <row r="71" spans="10:10" x14ac:dyDescent="0.2">
      <c r="J71" s="34"/>
    </row>
    <row r="72" spans="10:10" x14ac:dyDescent="0.2">
      <c r="J72" s="34"/>
    </row>
    <row r="73" spans="10:10" x14ac:dyDescent="0.2">
      <c r="J73" s="34"/>
    </row>
    <row r="74" spans="10:10" x14ac:dyDescent="0.2">
      <c r="J74" s="34"/>
    </row>
    <row r="75" spans="10:10" x14ac:dyDescent="0.2">
      <c r="J75" s="34"/>
    </row>
    <row r="76" spans="10:10" x14ac:dyDescent="0.2">
      <c r="J76" s="34"/>
    </row>
    <row r="77" spans="10:10" x14ac:dyDescent="0.2">
      <c r="J77" s="34"/>
    </row>
    <row r="78" spans="10:10" x14ac:dyDescent="0.2">
      <c r="J78" s="34"/>
    </row>
    <row r="79" spans="10:10" x14ac:dyDescent="0.2">
      <c r="J79" s="34"/>
    </row>
    <row r="80" spans="10:10" x14ac:dyDescent="0.2">
      <c r="J80" s="34"/>
    </row>
    <row r="81" spans="10:10" x14ac:dyDescent="0.2">
      <c r="J81" s="34"/>
    </row>
    <row r="82" spans="10:10" x14ac:dyDescent="0.2">
      <c r="J82" s="34"/>
    </row>
    <row r="83" spans="10:10" x14ac:dyDescent="0.2">
      <c r="J83" s="34"/>
    </row>
    <row r="84" spans="10:10" x14ac:dyDescent="0.2">
      <c r="J84" s="34"/>
    </row>
    <row r="85" spans="10:10" x14ac:dyDescent="0.2">
      <c r="J85" s="34"/>
    </row>
    <row r="86" spans="10:10" x14ac:dyDescent="0.2">
      <c r="J86" s="34"/>
    </row>
    <row r="87" spans="10:10" x14ac:dyDescent="0.2">
      <c r="J87" s="34"/>
    </row>
    <row r="88" spans="10:10" x14ac:dyDescent="0.2">
      <c r="J88" s="34"/>
    </row>
    <row r="89" spans="10:10" x14ac:dyDescent="0.2">
      <c r="J89" s="34"/>
    </row>
    <row r="90" spans="10:10" x14ac:dyDescent="0.2">
      <c r="J90" s="34"/>
    </row>
    <row r="91" spans="10:10" x14ac:dyDescent="0.2">
      <c r="J91" s="34"/>
    </row>
    <row r="92" spans="10:10" x14ac:dyDescent="0.2">
      <c r="J92" s="34"/>
    </row>
    <row r="93" spans="10:10" x14ac:dyDescent="0.2">
      <c r="J93" s="34"/>
    </row>
    <row r="94" spans="10:10" x14ac:dyDescent="0.2">
      <c r="J94" s="34"/>
    </row>
    <row r="95" spans="10:10" x14ac:dyDescent="0.2">
      <c r="J95" s="34"/>
    </row>
    <row r="96" spans="10:10" x14ac:dyDescent="0.2">
      <c r="J96" s="34"/>
    </row>
    <row r="97" spans="10:10" x14ac:dyDescent="0.2">
      <c r="J97" s="34"/>
    </row>
    <row r="98" spans="10:10" x14ac:dyDescent="0.2">
      <c r="J98" s="34"/>
    </row>
    <row r="99" spans="10:10" x14ac:dyDescent="0.2">
      <c r="J99" s="34"/>
    </row>
    <row r="100" spans="10:10" x14ac:dyDescent="0.2">
      <c r="J100" s="34"/>
    </row>
    <row r="101" spans="10:10" x14ac:dyDescent="0.2">
      <c r="J101" s="34"/>
    </row>
    <row r="102" spans="10:10" x14ac:dyDescent="0.2">
      <c r="J102" s="34"/>
    </row>
    <row r="103" spans="10:10" x14ac:dyDescent="0.2">
      <c r="J103" s="34"/>
    </row>
    <row r="104" spans="10:10" x14ac:dyDescent="0.2">
      <c r="J104" s="34"/>
    </row>
    <row r="105" spans="10:10" x14ac:dyDescent="0.2">
      <c r="J105" s="34"/>
    </row>
    <row r="106" spans="10:10" x14ac:dyDescent="0.2">
      <c r="J106" s="34"/>
    </row>
    <row r="107" spans="10:10" x14ac:dyDescent="0.2">
      <c r="J107" s="34"/>
    </row>
    <row r="108" spans="10:10" x14ac:dyDescent="0.2">
      <c r="J108" s="34"/>
    </row>
    <row r="109" spans="10:10" x14ac:dyDescent="0.2">
      <c r="J109" s="34"/>
    </row>
    <row r="110" spans="10:10" x14ac:dyDescent="0.2">
      <c r="J110" s="34"/>
    </row>
    <row r="111" spans="10:10" x14ac:dyDescent="0.2">
      <c r="J111" s="34"/>
    </row>
    <row r="112" spans="10:10" x14ac:dyDescent="0.2">
      <c r="J112" s="34"/>
    </row>
    <row r="113" spans="10:10" x14ac:dyDescent="0.2">
      <c r="J113" s="34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2019-02-13T22:28:44Z</dcterms:created>
  <dcterms:modified xsi:type="dcterms:W3CDTF">2019-02-13T22:31:11Z</dcterms:modified>
</cp:coreProperties>
</file>