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hidePivotFieldList="1"/>
  <xr:revisionPtr revIDLastSave="0" documentId="8_{D6BB9E57-12B3-48A1-9730-A0A2BA46B4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מחשבון הלוואה" sheetId="1" r:id="rId1"/>
  </sheets>
  <definedNames>
    <definedName name="_xlnm.Print_Area" localSheetId="0">'מחשבון הלוואה'!$A:$I</definedName>
    <definedName name="_xlnm.Print_Titles" localSheetId="0">'מחשבון הלוואה'!$16:$16</definedName>
    <definedName name="אזור_הדפסה_SET">OFFSET('מחשבון הלוואה'!$B$2,,,שורה_אחרונה,עמודה_אחרונה)</definedName>
    <definedName name="ההלוואה_לא_שולמה">IF(מספר_תשלום&lt;=מספר_תשלומים,1,0)</definedName>
    <definedName name="ההלוואה_תקינה">IF(סכום_הלוואה*שיעור_ריבית*שנות_הלוואה*תאריך_התחלה_של_הלוואה&gt;0,1,0)</definedName>
    <definedName name="יתרת_סגירה">-FV(שיעור_ריבית/12,מספר_תשלום,-תשלום_חודשי,סכום_הלוואה)</definedName>
    <definedName name="כותרת_עמודה1">הלוואה[[#Headers],[מס'' תשלום]]</definedName>
    <definedName name="מספר_תשלום">ROW()-שורת_כותרת</definedName>
    <definedName name="מספר_תשלומים">'מחשבון הלוואה'!$D$12</definedName>
    <definedName name="סכום_הלוואה">'מחשבון הלוואה'!$D$5</definedName>
    <definedName name="סכום_ריבית">-IPMT(שיעור_ריבית/12,מספר_תשלום,מספר_תשלומים,סכום_הלוואה)</definedName>
    <definedName name="עלות_הלוואה_כוללת">'מחשבון הלוואה'!$D$14</definedName>
    <definedName name="עמודה_אחרונה">COUNTA('מחשבון הלוואה'!$16:$16)</definedName>
    <definedName name="ערך_הלוואה">-FV(שיעור_ריבית/12,מספר_תשלום-1,-תשלום_חודשי,סכום_הלוואה)</definedName>
    <definedName name="קרן">-PPMT(שיעור_ריבית/12,מספר_תשלום,מספר_תשלומים,סכום_הלוואה)</definedName>
    <definedName name="ריבית_כוללת">'מחשבון הלוואה'!$D$13</definedName>
    <definedName name="שורה_אחרונה">MATCH(9.99E+307,'מחשבון הלוואה'!$B:$B)</definedName>
    <definedName name="שורת_כותרת">ROW('מחשבון הלוואה'!$16:$16)</definedName>
    <definedName name="שיעור_ריבית">'מחשבון הלוואה'!$D$6</definedName>
    <definedName name="שנות_הלוואה">'מחשבון הלוואה'!$D$7</definedName>
    <definedName name="תאריך_התחלה_של_הלוואה">'מחשבון הלוואה'!$D$8</definedName>
    <definedName name="תאריך_תשלום">DATE(YEAR(תאריך_התחלה_של_הלוואה),MONTH(תאריך_התחלה_של_הלוואה)+מספר_תשלום,DAY(תאריך_התחלה_של_הלוואה))</definedName>
    <definedName name="תשלום_חודשי">-PMT(שיעור_ריבית/12,מספר_תשלומים,סכום_הלוואה)</definedName>
  </definedNames>
  <calcPr calcId="181029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<sst xmlns="http://schemas.openxmlformats.org/spreadsheetml/2006/main" count="35" uniqueCount="35">
  <si>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מחשבון הלוואה פשוט</t>
  </si>
  <si>
    <t>פרטי הלוואה</t>
  </si>
  <si>
    <t>סכום הלוואה</t>
  </si>
  <si>
    <t>שיעור ריבית שנתית</t>
  </si>
  <si>
    <t>תקופת ההלוואה בשנים</t>
  </si>
  <si>
    <t>תאריך התחלת ההלוואה</t>
  </si>
  <si>
    <t>סיכום הלוואה</t>
  </si>
  <si>
    <t>תשלום חודשי</t>
  </si>
  <si>
    <t>מספר תשלומים</t>
  </si>
  <si>
    <t>סך הריבית</t>
  </si>
  <si>
    <t>סה"כ עלות הלוואה</t>
  </si>
  <si>
    <t>מס' תשלום</t>
  </si>
  <si>
    <t>תאריך תשלום</t>
  </si>
  <si>
    <t>יתרת פתיחה</t>
  </si>
  <si>
    <t>תשלום</t>
  </si>
  <si>
    <t>קרן</t>
  </si>
  <si>
    <t>ריבית</t>
  </si>
  <si>
    <t>יתרת סגירה</t>
  </si>
  <si>
    <t xml:space="preserve"> </t>
  </si>
  <si>
    <t>תוויות שורה</t>
  </si>
  <si>
    <t>סכום כולל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</si>
  <si>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</si>
  <si>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</si>
  <si>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</si>
  <si>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</si>
  <si>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</si>
  <si>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</si>
  <si>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</si>
  <si>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</si>
  <si>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</si>
  <si>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</si>
  <si>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קרן ששולמה</t>
  </si>
  <si>
    <t>ריבית ששולמה</t>
  </si>
  <si>
    <t>יתרת הלוואה</t>
  </si>
  <si>
    <t>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</si>
</sst>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&quot;₪&quot;\ #,##0.00"/>
    <numFmt numFmtId="166" formatCode="&quot;₪&quot;\ #,##0"/>
  </numFmts>
  <fonts count="24" x14ac:knownFonts="1">
    <font>
      <sz val="11"/>
      <color theme="1" tint="0.2499465926084170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sz val="11"/>
      <color theme="1" tint="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1"/>
      <name val="Tahoma"/>
      <family val="2"/>
    </font>
    <font>
      <b/>
      <sz val="16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8"/>
      <color theme="1" tint="0.24994659260841701"/>
      <name val="Tahoma"/>
      <family val="2"/>
    </font>
    <font>
      <sz val="26"/>
      <color theme="0"/>
      <name val="Tahoma"/>
      <family val="2"/>
    </font>
    <font>
      <b/>
      <sz val="16"/>
      <color theme="5" tint="-0.499984740745262"/>
      <name val="Tahoma"/>
      <family val="2"/>
    </font>
    <font>
      <sz val="10"/>
      <color theme="1" tint="0.249977111117893"/>
      <name val="Tahoma"/>
      <family val="2"/>
    </font>
    <font>
      <sz val="9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180">
        <stop position="0">
          <color theme="5" tint="-0.49803155613879818"/>
        </stop>
        <stop position="1">
          <color theme="5"/>
        </stop>
      </gradient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15" fillId="0" borderId="0" applyFont="0" applyFill="0" applyBorder="0" applyProtection="0">
      <alignment horizontal="left" readingOrder="1"/>
    </xf>
    <xf numFmtId="0" fontId="8" fillId="0" borderId="1" applyNumberFormat="0" applyFill="0" applyProtection="0"/>
    <xf numFmtId="0" fontId="8" fillId="0" borderId="1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3" fillId="2" borderId="2" applyNumberFormat="0" applyProtection="0"/>
    <xf numFmtId="0" fontId="12" fillId="0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7" fillId="0" borderId="3" applyNumberFormat="0" applyFill="0" applyProtection="0">
      <alignment vertical="center"/>
    </xf>
    <xf numFmtId="14" fontId="3" fillId="0" borderId="0" applyFont="0" applyFill="0" applyBorder="0" applyAlignment="0">
      <alignment vertical="center"/>
    </xf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11" applyNumberFormat="0" applyAlignment="0" applyProtection="0"/>
    <xf numFmtId="0" fontId="14" fillId="9" borderId="12" applyNumberFormat="0" applyAlignment="0" applyProtection="0"/>
    <xf numFmtId="0" fontId="18" fillId="0" borderId="13" applyNumberFormat="0" applyFill="0" applyAlignment="0" applyProtection="0"/>
    <xf numFmtId="0" fontId="10" fillId="10" borderId="14" applyNumberFormat="0" applyAlignment="0" applyProtection="0"/>
    <xf numFmtId="0" fontId="13" fillId="0" borderId="0" applyNumberFormat="0" applyFill="0" applyBorder="0" applyAlignment="0" applyProtection="0"/>
    <xf numFmtId="0" fontId="3" fillId="11" borderId="15" applyNumberFormat="0" applyFont="0" applyAlignment="0" applyProtection="0"/>
    <xf numFmtId="0" fontId="6" fillId="0" borderId="16" applyNumberFormat="0" applyFill="0" applyAlignment="0" applyProtection="0"/>
    <xf numFmtId="0" fontId="1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19" fillId="0" borderId="0" xfId="0" applyFont="1">
      <alignment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0" xfId="8" applyFont="1" applyFill="1" applyBorder="1">
      <alignment vertical="center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 indent="1"/>
    </xf>
    <xf numFmtId="3" fontId="23" fillId="0" borderId="0" xfId="10" applyFont="1" applyFill="1" applyBorder="1" applyAlignment="1">
      <alignment horizontal="center" vertical="center"/>
    </xf>
    <xf numFmtId="14" fontId="23" fillId="0" borderId="0" xfId="9" applyFont="1" applyFill="1" applyBorder="1" applyAlignment="1">
      <alignment horizontal="left" vertical="center" inden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right" vertical="center"/>
    </xf>
    <xf numFmtId="165" fontId="23" fillId="0" borderId="0" xfId="1" applyFont="1" applyFill="1" applyBorder="1" applyAlignment="1">
      <alignment horizontal="left" indent="1" readingOrder="1"/>
    </xf>
    <xf numFmtId="166" fontId="0" fillId="0" borderId="0" xfId="0" applyNumberFormat="1" applyAlignment="1">
      <alignment horizontal="left" vertical="center"/>
    </xf>
    <xf numFmtId="165" fontId="1" fillId="4" borderId="7" xfId="1" applyFont="1" applyFill="1" applyBorder="1" applyAlignment="1">
      <alignment horizontal="right" vertical="center" indent="1"/>
    </xf>
    <xf numFmtId="10" fontId="1" fillId="4" borderId="7" xfId="11" applyFont="1" applyFill="1" applyBorder="1" applyAlignment="1">
      <alignment horizontal="right" vertical="center" indent="1"/>
    </xf>
    <xf numFmtId="3" fontId="1" fillId="4" borderId="7" xfId="10" applyFont="1" applyFill="1" applyBorder="1" applyAlignment="1">
      <alignment horizontal="right" vertical="center" indent="1"/>
    </xf>
    <xf numFmtId="14" fontId="1" fillId="4" borderId="9" xfId="9" applyFont="1" applyFill="1" applyBorder="1" applyAlignment="1">
      <alignment horizontal="right" vertical="center" indent="1"/>
    </xf>
    <xf numFmtId="165" fontId="1" fillId="4" borderId="9" xfId="1" applyFont="1" applyFill="1" applyBorder="1" applyAlignment="1">
      <alignment horizontal="right" vertical="center" indent="1"/>
    </xf>
    <xf numFmtId="0" fontId="11" fillId="5" borderId="0" xfId="0" applyFont="1" applyFill="1" applyBorder="1" applyAlignment="1" applyProtection="1">
      <alignment horizontal="right" vertical="center" wrapText="1" indent="1"/>
    </xf>
    <xf numFmtId="0" fontId="22" fillId="3" borderId="10" xfId="6" applyFont="1" applyFill="1" applyBorder="1" applyAlignment="1">
      <alignment horizontal="left" vertical="center" indent="1"/>
    </xf>
    <xf numFmtId="0" fontId="22" fillId="3" borderId="6" xfId="6" applyFont="1" applyFill="1" applyBorder="1" applyAlignment="1">
      <alignment horizontal="left" vertical="center" indent="1"/>
    </xf>
    <xf numFmtId="0" fontId="22" fillId="3" borderId="5" xfId="6" applyFont="1" applyFill="1" applyBorder="1" applyAlignment="1">
      <alignment horizontal="left" vertical="center" indent="1"/>
    </xf>
    <xf numFmtId="0" fontId="22" fillId="3" borderId="8" xfId="6" applyFont="1" applyFill="1" applyBorder="1" applyAlignment="1">
      <alignment horizontal="left" vertical="center" indent="1"/>
    </xf>
    <xf numFmtId="0" fontId="11" fillId="5" borderId="0" xfId="2" applyFont="1" applyFill="1" applyBorder="1" applyAlignment="1">
      <alignment horizontal="center" vertical="center"/>
    </xf>
    <xf numFmtId="0" fontId="20" fillId="36" borderId="0" xfId="8" applyFont="1" applyFill="1" applyBorder="1" applyAlignment="1">
      <alignment horizontal="right" vertical="center" indent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0" builtinId="3" customBuiltin="1"/>
    <cellStyle name="Currency" xfId="1" builtinId="4" customBuiltin="1"/>
    <cellStyle name="Normal" xfId="0" builtinId="0" customBuiltin="1"/>
    <cellStyle name="Percent" xfId="1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2" builtinId="10" customBuiltin="1"/>
    <cellStyle name="חישוב" xfId="18" builtinId="22" customBuiltin="1"/>
    <cellStyle name="טוב" xfId="14" builtinId="26" customBuiltin="1"/>
    <cellStyle name="טקסט אזהרה" xfId="21" builtinId="11" customBuiltin="1"/>
    <cellStyle name="טקסט הסברי" xfId="6" builtinId="53" customBuiltin="1"/>
    <cellStyle name="כותרת" xfId="8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7" builtinId="19" customBuiltin="1"/>
    <cellStyle name="מטבע [0]" xfId="13" builtinId="7" customBuiltin="1"/>
    <cellStyle name="ניטראלי" xfId="16" builtinId="28" customBuiltin="1"/>
    <cellStyle name="סה&quot;כ" xfId="23" builtinId="25" customBuiltin="1"/>
    <cellStyle name="פלט" xfId="17" builtinId="21" customBuiltin="1"/>
    <cellStyle name="פסיק [0]" xfId="12" builtinId="6" customBuiltin="1"/>
    <cellStyle name="קלט" xfId="5" builtinId="20" customBuiltin="1"/>
    <cellStyle name="רע" xfId="15" builtinId="27" customBuiltin="1"/>
    <cellStyle name="תא מסומן" xfId="20" builtinId="23" customBuiltin="1"/>
    <cellStyle name="תא מקושר" xfId="19" builtinId="24" customBuiltin="1"/>
    <cellStyle name="תאריך" xfId="9" xr:uid="{00000000-0005-0000-0000-000002000000}"/>
  </cellStyles>
  <dxfs count="32">
    <dxf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5" formatCode="&quot;₪&quot;\ #,##0.00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alignment horizontal="left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מחשבון הלוואה" pivot="0" count="7" xr9:uid="{00000000-0011-0000-FFFF-FFFF00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[מחשבון הלוואה1.xlsx]מחשבון הלוואה!PivotTable2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he-I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'מחשבון הלוואה'!$L$4</c:f>
              <c:strCache>
                <c:ptCount val="1"/>
                <c:pt idx="0">
                  <c:v>קרן ששולמה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'מחשבון הלוואה'!$K$5:$K$16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'מחשבון הלוואה'!$L$5:$L$16</c:f>
              <c:numCache>
                <c:formatCode>"₪"\ #,##0</c:formatCode>
                <c:ptCount val="11"/>
                <c:pt idx="0">
                  <c:v>380.49423815908995</c:v>
                </c:pt>
                <c:pt idx="1">
                  <c:v>1173.5298024269366</c:v>
                </c:pt>
                <c:pt idx="2">
                  <c:v>2011.2988060847683</c:v>
                </c:pt>
                <c:pt idx="3">
                  <c:v>2896.3245667362598</c:v>
                </c:pt>
                <c:pt idx="4">
                  <c:v>3831.2727369321829</c:v>
                </c:pt>
                <c:pt idx="5">
                  <c:v>4818.9593329802292</c:v>
                </c:pt>
                <c:pt idx="6">
                  <c:v>5862.3592166428189</c:v>
                </c:pt>
                <c:pt idx="7">
                  <c:v>6964.6150552693316</c:v>
                </c:pt>
                <c:pt idx="8">
                  <c:v>8129.0467873502294</c:v>
                </c:pt>
                <c:pt idx="9">
                  <c:v>9359.1616220028336</c:v>
                </c:pt>
                <c:pt idx="10">
                  <c:v>9999.9999999999964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'מחשבון הלוואה'!$M$4</c:f>
              <c:strCache>
                <c:ptCount val="1"/>
                <c:pt idx="0">
                  <c:v>ריבית ששולמה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'מחשבון הלוואה'!$K$5:$K$16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'מחשבון הלוואה'!$M$5:$M$16</c:f>
              <c:numCache>
                <c:formatCode>"₪"\ #,##0</c:formatCode>
                <c:ptCount val="11"/>
                <c:pt idx="0">
                  <c:v>270.66342960379438</c:v>
                </c:pt>
                <c:pt idx="1">
                  <c:v>779.94320086171638</c:v>
                </c:pt>
                <c:pt idx="2">
                  <c:v>1244.4895327296535</c:v>
                </c:pt>
                <c:pt idx="3">
                  <c:v>1661.7791076039305</c:v>
                </c:pt>
                <c:pt idx="4">
                  <c:v>2029.1462729337759</c:v>
                </c:pt>
                <c:pt idx="5">
                  <c:v>2343.7750124114978</c:v>
                </c:pt>
                <c:pt idx="6">
                  <c:v>2602.6904642746767</c:v>
                </c:pt>
                <c:pt idx="7">
                  <c:v>2802.7499611739327</c:v>
                </c:pt>
                <c:pt idx="8">
                  <c:v>2940.6335646188031</c:v>
                </c:pt>
                <c:pt idx="9">
                  <c:v>3012.8340654919671</c:v>
                </c:pt>
                <c:pt idx="10">
                  <c:v>3023.1533552576893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'מחשבון הלוואה'!$N$4</c:f>
              <c:strCache>
                <c:ptCount val="1"/>
                <c:pt idx="0">
                  <c:v>יתרת הלוואה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'מחשבון הלוואה'!$K$5:$K$16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'מחשבון הלוואה'!$N$5:$N$16</c:f>
              <c:numCache>
                <c:formatCode>"₪"\ #,##0</c:formatCode>
                <c:ptCount val="11"/>
                <c:pt idx="0">
                  <c:v>9937.3070553728521</c:v>
                </c:pt>
                <c:pt idx="1">
                  <c:v>9555.068885288867</c:v>
                </c:pt>
                <c:pt idx="2">
                  <c:v>8758.398574684792</c:v>
                </c:pt>
                <c:pt idx="3">
                  <c:v>7916.7897964268595</c:v>
                </c:pt>
                <c:pt idx="4">
                  <c:v>7027.7076677057094</c:v>
                </c:pt>
                <c:pt idx="5">
                  <c:v>6088.4743183963874</c:v>
                </c:pt>
                <c:pt idx="6">
                  <c:v>5096.2608254497845</c:v>
                </c:pt>
                <c:pt idx="7">
                  <c:v>4048.0786923204068</c:v>
                </c:pt>
                <c:pt idx="8">
                  <c:v>2940.770847766853</c:v>
                </c:pt>
                <c:pt idx="9">
                  <c:v>1771.0021369139104</c:v>
                </c:pt>
                <c:pt idx="10">
                  <c:v>535.24927593581015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₪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22715239994145"/>
          <c:y val="1.3888888888888888E-2"/>
          <c:w val="0.77334414743221469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תרשים 1" descr="תרשים מחשבון הלווא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1047750</xdr:colOff>
      <xdr:row>0</xdr:row>
      <xdr:rowOff>54542</xdr:rowOff>
    </xdr:from>
    <xdr:to>
      <xdr:col>7</xdr:col>
      <xdr:colOff>1177925</xdr:colOff>
      <xdr:row>2</xdr:row>
      <xdr:rowOff>0</xdr:rowOff>
    </xdr:to>
    <xdr:pic>
      <xdr:nvPicPr>
        <xdr:cNvPr id="4" name="תמונה 3" descr="איורים של אנשים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1227349275" y="54542"/>
          <a:ext cx="37020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מחבר" refreshedDate="44007.49708483796" createdVersion="6" refreshedVersion="6" minRefreshableVersion="3" recordCount="360" xr:uid="{713DEC1F-3586-4BBB-B511-7E1173C17CC8}">
  <cacheSource type="worksheet">
    <worksheetSource name="הלוואה"/>
  </cacheSource>
  <cacheFields count="9">
    <cacheField name="מס' תשלום" numFmtId="3">
      <sharedItems containsMixedTypes="1" containsNumber="1" containsInteger="1" minValue="1" maxValue="120"/>
    </cacheField>
    <cacheField name="תאריך תשלום" numFmtId="14">
      <sharedItems containsSemiMixedTypes="0" containsNonDate="0" containsDate="1" containsString="0" minDate="2020-06-25T00:00:00" maxDate="2030-06-26T00:00:00" count="121">
        <d v="2020-07-25T00:00:00"/>
        <d v="2020-08-25T00:00:00"/>
        <d v="2020-09-25T00:00:00"/>
        <d v="2020-10-25T00:00:00"/>
        <d v="2020-11-25T00:00:00"/>
        <d v="2020-12-25T00:00:00"/>
        <d v="2021-01-25T00:00:00"/>
        <d v="2021-02-25T00:00:00"/>
        <d v="2021-03-25T00:00:00"/>
        <d v="2021-04-25T00:00:00"/>
        <d v="2021-05-25T00:00:00"/>
        <d v="2021-06-25T00:00:00"/>
        <d v="2021-07-25T00:00:00"/>
        <d v="2021-08-25T00:00:00"/>
        <d v="2021-09-25T00:00:00"/>
        <d v="2021-10-25T00:00:00"/>
        <d v="2021-11-25T00:00:00"/>
        <d v="2021-12-25T00:00:00"/>
        <d v="2022-01-25T00:00:00"/>
        <d v="2022-02-25T00:00:00"/>
        <d v="2022-03-25T00:00:00"/>
        <d v="2022-04-25T00:00:00"/>
        <d v="2022-05-25T00:00:00"/>
        <d v="2022-06-25T00:00:00"/>
        <d v="2022-07-25T00:00:00"/>
        <d v="2022-08-25T00:00:00"/>
        <d v="2022-09-25T00:00:00"/>
        <d v="2022-10-25T00:00:00"/>
        <d v="2022-11-25T00:00:00"/>
        <d v="2022-12-25T00:00:00"/>
        <d v="2023-01-25T00:00:00"/>
        <d v="2023-02-25T00:00:00"/>
        <d v="2023-03-25T00:00:00"/>
        <d v="2023-04-25T00:00:00"/>
        <d v="2023-05-25T00:00:00"/>
        <d v="2023-06-25T00:00:00"/>
        <d v="2023-07-25T00:00:00"/>
        <d v="2023-08-25T00:00:00"/>
        <d v="2023-09-25T00:00:00"/>
        <d v="2023-10-25T00:00:00"/>
        <d v="2023-11-25T00:00:00"/>
        <d v="2023-12-25T00:00:00"/>
        <d v="2024-01-25T00:00:00"/>
        <d v="2024-02-25T00:00:00"/>
        <d v="2024-03-25T00:00:00"/>
        <d v="2024-04-25T00:00:00"/>
        <d v="2024-05-25T00:00:00"/>
        <d v="2024-06-25T00:00:00"/>
        <d v="2024-07-25T00:00:00"/>
        <d v="2024-08-25T00:00:00"/>
        <d v="2024-09-25T00:00:00"/>
        <d v="2024-10-25T00:00:00"/>
        <d v="2024-11-25T00:00:00"/>
        <d v="2024-12-25T00:00:00"/>
        <d v="2025-01-25T00:00:00"/>
        <d v="2025-02-25T00:00:00"/>
        <d v="2025-03-25T00:00:00"/>
        <d v="2025-04-25T00:00:00"/>
        <d v="2025-05-25T00:00:00"/>
        <d v="2025-06-25T00:00:00"/>
        <d v="2025-07-25T00:00:00"/>
        <d v="2025-08-25T00:00:00"/>
        <d v="2025-09-25T00:00:00"/>
        <d v="2025-10-25T00:00:00"/>
        <d v="2025-11-25T00:00:00"/>
        <d v="2025-12-25T00:00:00"/>
        <d v="2026-01-25T00:00:00"/>
        <d v="2026-02-25T00:00:00"/>
        <d v="2026-03-25T00:00:00"/>
        <d v="2026-04-25T00:00:00"/>
        <d v="2026-05-25T00:00:00"/>
        <d v="2026-06-25T00:00:00"/>
        <d v="2026-07-25T00:00:00"/>
        <d v="2026-08-25T00:00:00"/>
        <d v="2026-09-25T00:00:00"/>
        <d v="2026-10-25T00:00:00"/>
        <d v="2026-11-25T00:00:00"/>
        <d v="2026-12-25T00:00:00"/>
        <d v="2027-01-25T00:00:00"/>
        <d v="2027-02-25T00:00:00"/>
        <d v="2027-03-25T00:00:00"/>
        <d v="2027-04-25T00:00:00"/>
        <d v="2027-05-25T00:00:00"/>
        <d v="2027-06-25T00:00:00"/>
        <d v="2027-07-25T00:00:00"/>
        <d v="2027-08-25T00:00:00"/>
        <d v="2027-09-25T00:00:00"/>
        <d v="2027-10-25T00:00:00"/>
        <d v="2027-11-25T00:00:00"/>
        <d v="2027-12-25T00:00:00"/>
        <d v="2028-01-25T00:00:00"/>
        <d v="2028-02-25T00:00:00"/>
        <d v="2028-03-25T00:00:00"/>
        <d v="2028-04-25T00:00:00"/>
        <d v="2028-05-25T00:00:00"/>
        <d v="2028-06-25T00:00:00"/>
        <d v="2028-07-25T00:00:00"/>
        <d v="2028-08-25T00:00:00"/>
        <d v="2028-09-25T00:00:00"/>
        <d v="2028-10-25T00:00:00"/>
        <d v="2028-11-25T00:00:00"/>
        <d v="2028-12-25T00:00:00"/>
        <d v="2029-01-25T00:00:00"/>
        <d v="2029-02-25T00:00:00"/>
        <d v="2029-03-25T00:00:00"/>
        <d v="2029-04-25T00:00:00"/>
        <d v="2029-05-25T00:00:00"/>
        <d v="2029-06-25T00:00:00"/>
        <d v="2029-07-25T00:00:00"/>
        <d v="2029-08-25T00:00:00"/>
        <d v="2029-09-25T00:00:00"/>
        <d v="2029-10-25T00:00:00"/>
        <d v="2029-11-25T00:00:00"/>
        <d v="2029-12-25T00:00:00"/>
        <d v="2030-01-25T00:00:00"/>
        <d v="2030-02-25T00:00:00"/>
        <d v="2030-03-25T00:00:00"/>
        <d v="2030-04-25T00:00:00"/>
        <d v="2030-05-25T00:00:00"/>
        <d v="2030-06-25T00:00:00"/>
        <d v="2020-06-25T00:00:00"/>
      </sharedItems>
      <fieldGroup par="8" base="1">
        <rangePr groupBy="months" startDate="2020-06-25T00:00:00" endDate="2030-06-26T00:00:00"/>
        <groupItems count="14">
          <s v="&lt;25/06/2020"/>
          <s v="ינו"/>
          <s v="פבר"/>
          <s v="מרץ"/>
          <s v="אפר"/>
          <s v="מאי"/>
          <s v="יונ"/>
          <s v="יול"/>
          <s v="אוג"/>
          <s v="ספט"/>
          <s v="אוק"/>
          <s v="נוב"/>
          <s v="דצמ"/>
          <s v="&gt;26/06/2030"/>
        </groupItems>
      </fieldGroup>
    </cacheField>
    <cacheField name="יתרת פתיחה" numFmtId="165">
      <sharedItems containsMixedTypes="1" containsNumber="1" minValue="108.03113525719527" maxValue="10000"/>
    </cacheField>
    <cacheField name="תשלום" numFmtId="165">
      <sharedItems containsSemiMixedTypes="0" containsString="0" containsNumber="1" minValue="0" maxValue="108.52627796048073"/>
    </cacheField>
    <cacheField name="קרן" numFmtId="165">
      <sharedItems containsSemiMixedTypes="0" containsString="0" containsNumber="1" minValue="0" maxValue="108.03113525721848"/>
    </cacheField>
    <cacheField name="ריבית" numFmtId="165">
      <sharedItems containsSemiMixedTypes="0" containsString="0" containsNumber="1" minValue="0" maxValue="45.833333333333336"/>
    </cacheField>
    <cacheField name="יתרת סגירה" numFmtId="165">
      <sharedItems containsSemiMixedTypes="0" containsString="0" containsNumber="1" minValue="-2.5465851649641991E-11" maxValue="9937.3070553728521"/>
    </cacheField>
    <cacheField name="רבעונים" numFmtId="0" databaseField="0">
      <fieldGroup base="1">
        <rangePr groupBy="quarters" startDate="2020-06-25T00:00:00" endDate="2030-06-26T00:00:00"/>
        <groupItems count="6">
          <s v="&lt;25/06/2020"/>
          <s v="רבע1"/>
          <s v="רבע2"/>
          <s v="רבע3"/>
          <s v="רבע4"/>
          <s v="&gt;26/06/2030"/>
        </groupItems>
      </fieldGroup>
    </cacheField>
    <cacheField name="שנים" numFmtId="0" databaseField="0">
      <fieldGroup base="1">
        <rangePr groupBy="years" startDate="2020-06-25T00:00:00" endDate="2030-06-26T00:00:00"/>
        <groupItems count="13">
          <s v="&lt;25/06/2020"/>
          <s v="2020"/>
          <s v="2021"/>
          <s v="2022"/>
          <s v="2023"/>
          <s v="2024"/>
          <s v="2025"/>
          <s v="2026"/>
          <s v="2027"/>
          <s v="2028"/>
          <s v="2029"/>
          <s v="2030"/>
          <s v="&gt;26/06/203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CF1783-72FA-4F79-B09E-D511EAC2A5D5}" name="PivotTable2" cacheId="3" applyNumberFormats="0" applyBorderFormats="0" applyFontFormats="0" applyPatternFormats="0" applyAlignmentFormats="0" applyWidthHeightFormats="1" dataCaption="ערכים" updatedVersion="6" minRefreshableVersion="3" useAutoFormatting="1" itemPrintTitles="1" createdVersion="6" indent="0" outline="1" outlineData="1" multipleFieldFilters="0">
  <location ref="K4:N16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/>
    <pivotField dataField="1" numFmtId="165" showAll="0"/>
    <pivotField dataField="1" numFmtId="165" showAll="0"/>
    <pivotField dataField="1" numFmtId="165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14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0"/>
        <item x="11"/>
        <item x="12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קרן ששולמה" fld="4" showDataAs="runTotal" baseField="8" baseItem="1" numFmtId="166"/>
    <dataField name="ריבית ששולמה" fld="5" showDataAs="runTotal" baseField="8" baseItem="1" numFmtId="166"/>
    <dataField name="יתרת הלוואה" fld="6" subtotal="max" baseField="8" baseItem="1" numFmtId="166"/>
  </dataFields>
  <formats count="1">
    <format dxfId="17">
      <pivotArea outline="0" collapsedLevelsAreSubtotals="1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לוואה" displayName="הלוואה" ref="B16:H376" headerRowDxfId="16" dataDxfId="15">
  <tableColumns count="7">
    <tableColumn id="1" xr3:uid="{00000000-0010-0000-0000-000001000000}" name="מס' תשלום" totalsRowLabel="סה&quot;כ" dataDxfId="14" totalsRowDxfId="13" dataCellStyle="Comma">
      <calculatedColumnFormula>IFERROR(IF(ההלוואה_לא_שולמה*ההלוואה_תקינה,מספר_תשלום,""), "")</calculatedColumnFormula>
    </tableColumn>
    <tableColumn id="2" xr3:uid="{00000000-0010-0000-0000-000002000000}" name="תאריך תשלום" dataDxfId="12" totalsRowDxfId="11" dataCellStyle="תאריך">
      <calculatedColumnFormula>IFERROR(IF(ההלוואה_לא_שולמה*ההלוואה_תקינה,תאריך_תשלום,תאריך_התחלה_של_הלוואה), תאריך_התחלה_של_הלוואה)</calculatedColumnFormula>
    </tableColumn>
    <tableColumn id="3" xr3:uid="{00000000-0010-0000-0000-000003000000}" name="יתרת פתיחה" dataDxfId="10" totalsRowDxfId="9" dataCellStyle="Currency">
      <calculatedColumnFormula>IFERROR(IF(ההלוואה_לא_שולמה*ההלוואה_תקינה,ערך_הלוואה,""), "")</calculatedColumnFormula>
    </tableColumn>
    <tableColumn id="4" xr3:uid="{00000000-0010-0000-0000-000004000000}" name="תשלום" dataDxfId="8" totalsRowDxfId="7" dataCellStyle="Currency">
      <calculatedColumnFormula>IFERROR(IF(ההלוואה_לא_שולמה*ההלוואה_תקינה,תשלום_חודשי,0), 0)</calculatedColumnFormula>
    </tableColumn>
    <tableColumn id="5" xr3:uid="{00000000-0010-0000-0000-000005000000}" name="קרן" dataDxfId="6" totalsRowDxfId="5" dataCellStyle="Currency">
      <calculatedColumnFormula>IFERROR(IF(ההלוואה_לא_שולמה*ההלוואה_תקינה,קרן,0), 0)</calculatedColumnFormula>
    </tableColumn>
    <tableColumn id="6" xr3:uid="{00000000-0010-0000-0000-000006000000}" name="ריבית" dataDxfId="4" totalsRowDxfId="3" dataCellStyle="Currency">
      <calculatedColumnFormula>IFERROR(IF(ההלוואה_לא_שולמה*ההלוואה_תקינה,סכום_ריבית,0), 0)</calculatedColumnFormula>
    </tableColumn>
    <tableColumn id="7" xr3:uid="{00000000-0010-0000-0000-000007000000}" name="יתרת סגירה" totalsRowFunction="sum" dataDxfId="2" totalsRowDxfId="1" dataCellStyle="Currency">
      <calculatedColumnFormula>IFERROR(IF(ההלוואה_לא_שולמה*ההלוואה_תקינה,יתרת_סגירה,0), 0)</calculatedColumnFormula>
    </tableColumn>
  </tableColumns>
  <tableStyleInfo name="מחשבון הלוואה" showFirstColumn="0" showLastColumn="0" showRowStripes="1" showColumnStripes="0"/>
  <extLst>
    <ext xmlns:x14="http://schemas.microsoft.com/office/spreadsheetml/2009/9/main" uri="{504A1905-F514-4f6f-8877-14C23A59335A}">
      <x14:table altTextSummary="עקוב אחר מספר התשלום, תאריך התשלום, יתרת הפתיחה, יתרת הסגירה, וסכומי התשלום, הקרן והריבית באמצעות טבלה זו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6"/>
  <sheetViews>
    <sheetView showGridLines="0" rightToLeft="1" tabSelected="1" zoomScaleNormal="100" workbookViewId="0">
      <selection activeCell="D7" sqref="D7"/>
    </sheetView>
  </sheetViews>
  <sheetFormatPr defaultRowHeight="14.25" x14ac:dyDescent="0.2"/>
  <cols>
    <col min="1" max="1" width="1.375" style="9" customWidth="1"/>
    <col min="2" max="2" width="7.625" style="1" customWidth="1"/>
    <col min="3" max="8" width="15.625" style="1" customWidth="1"/>
    <col min="9" max="9" width="1.375" style="9" customWidth="1"/>
    <col min="10" max="10" width="9" style="9"/>
    <col min="11" max="11" width="13.75" style="9" hidden="1" customWidth="1"/>
    <col min="12" max="12" width="12.25" style="9" hidden="1" customWidth="1"/>
    <col min="13" max="13" width="14.375" style="9" hidden="1" customWidth="1"/>
    <col min="14" max="14" width="23.75" style="9" hidden="1" customWidth="1"/>
    <col min="15" max="16384" width="9" style="9"/>
  </cols>
  <sheetData>
    <row r="1" spans="1:14" ht="19.5" customHeight="1" x14ac:dyDescent="0.2">
      <c r="I1" s="2" t="s">
        <v>18</v>
      </c>
    </row>
    <row r="2" spans="1:14" ht="60.75" customHeight="1" x14ac:dyDescent="0.2">
      <c r="B2" s="27" t="s">
        <v>0</v>
      </c>
      <c r="C2" s="27"/>
      <c r="D2" s="27"/>
      <c r="E2" s="27"/>
      <c r="F2" s="27"/>
      <c r="G2" s="27"/>
      <c r="H2" s="27"/>
    </row>
    <row r="3" spans="1:14" s="10" customFormat="1" ht="24" customHeight="1" x14ac:dyDescent="0.2">
      <c r="A3" s="9"/>
      <c r="B3" s="3"/>
      <c r="C3" s="4"/>
      <c r="D3" s="4"/>
      <c r="E3" s="4"/>
      <c r="F3" s="4"/>
      <c r="G3" s="4"/>
      <c r="H3" s="4"/>
      <c r="K3"/>
      <c r="L3"/>
      <c r="M3"/>
      <c r="N3"/>
    </row>
    <row r="4" spans="1:14" ht="24" customHeight="1" x14ac:dyDescent="0.2">
      <c r="B4" s="26" t="s">
        <v>1</v>
      </c>
      <c r="C4" s="26"/>
      <c r="D4" s="26"/>
      <c r="E4" s="9"/>
      <c r="K4" s="12" t="s">
        <v>19</v>
      </c>
      <c r="L4" t="s">
        <v>31</v>
      </c>
      <c r="M4" t="s">
        <v>32</v>
      </c>
      <c r="N4" t="s">
        <v>33</v>
      </c>
    </row>
    <row r="5" spans="1:14" ht="24" customHeight="1" x14ac:dyDescent="0.2">
      <c r="B5" s="22" t="s">
        <v>2</v>
      </c>
      <c r="C5" s="23"/>
      <c r="D5" s="16">
        <v>160000</v>
      </c>
      <c r="E5" s="9"/>
      <c r="K5" s="13" t="s">
        <v>21</v>
      </c>
      <c r="L5" s="15">
        <v>380.49423815908995</v>
      </c>
      <c r="M5" s="15">
        <v>270.66342960379438</v>
      </c>
      <c r="N5" s="15">
        <v>9937.3070553728521</v>
      </c>
    </row>
    <row r="6" spans="1:14" ht="24" customHeight="1" x14ac:dyDescent="0.2">
      <c r="B6" s="22" t="s">
        <v>3</v>
      </c>
      <c r="C6" s="23"/>
      <c r="D6" s="17">
        <v>1.4E-2</v>
      </c>
      <c r="E6" s="9"/>
      <c r="K6" s="13" t="s">
        <v>22</v>
      </c>
      <c r="L6" s="15">
        <v>1173.5298024269366</v>
      </c>
      <c r="M6" s="15">
        <v>779.94320086171638</v>
      </c>
      <c r="N6" s="15">
        <v>9555.068885288867</v>
      </c>
    </row>
    <row r="7" spans="1:14" ht="24" customHeight="1" x14ac:dyDescent="0.2">
      <c r="B7" s="22" t="s">
        <v>4</v>
      </c>
      <c r="C7" s="23"/>
      <c r="D7" s="18">
        <v>8.9</v>
      </c>
      <c r="E7" s="9"/>
      <c r="K7" s="13" t="s">
        <v>23</v>
      </c>
      <c r="L7" s="15">
        <v>2011.2988060847683</v>
      </c>
      <c r="M7" s="15">
        <v>1244.4895327296535</v>
      </c>
      <c r="N7" s="15">
        <v>8758.398574684792</v>
      </c>
    </row>
    <row r="8" spans="1:14" ht="24" customHeight="1" x14ac:dyDescent="0.2">
      <c r="B8" s="24" t="s">
        <v>5</v>
      </c>
      <c r="C8" s="25"/>
      <c r="D8" s="19">
        <v>43831</v>
      </c>
      <c r="E8" s="9"/>
      <c r="K8" s="13" t="s">
        <v>24</v>
      </c>
      <c r="L8" s="15">
        <v>2896.3245667362598</v>
      </c>
      <c r="M8" s="15">
        <v>1661.7791076039305</v>
      </c>
      <c r="N8" s="15">
        <v>7916.7897964268595</v>
      </c>
    </row>
    <row r="9" spans="1:14" ht="9" customHeight="1" x14ac:dyDescent="0.2">
      <c r="B9" s="11"/>
      <c r="C9" s="9"/>
      <c r="D9" s="9"/>
      <c r="E9" s="9"/>
      <c r="F9" s="9"/>
      <c r="G9" s="9"/>
      <c r="H9" s="9"/>
      <c r="K9" s="13" t="s">
        <v>25</v>
      </c>
      <c r="L9" s="15">
        <v>3831.2727369321829</v>
      </c>
      <c r="M9" s="15">
        <v>2029.1462729337759</v>
      </c>
      <c r="N9" s="15">
        <v>7027.7076677057094</v>
      </c>
    </row>
    <row r="10" spans="1:14" ht="24" customHeight="1" x14ac:dyDescent="0.2">
      <c r="B10" s="26" t="s">
        <v>6</v>
      </c>
      <c r="C10" s="26"/>
      <c r="D10" s="26"/>
      <c r="E10" s="9"/>
      <c r="F10" s="9"/>
      <c r="G10" s="9"/>
      <c r="H10" s="9"/>
      <c r="K10" s="13" t="s">
        <v>26</v>
      </c>
      <c r="L10" s="15">
        <v>4818.9593329802292</v>
      </c>
      <c r="M10" s="15">
        <v>2343.7750124114978</v>
      </c>
      <c r="N10" s="15">
        <v>6088.4743183963874</v>
      </c>
    </row>
    <row r="11" spans="1:14" ht="24" customHeight="1" x14ac:dyDescent="0.2">
      <c r="B11" s="22" t="s">
        <v>7</v>
      </c>
      <c r="C11" s="23"/>
      <c r="D11" s="16">
        <f>IFERROR(IF(ההלוואה_תקינה,תשלום_חודשי,""), "")</f>
        <v>1594.2710039576284</v>
      </c>
      <c r="E11" s="9"/>
      <c r="F11" s="9"/>
      <c r="G11" s="9"/>
      <c r="H11" s="9"/>
      <c r="K11" s="13" t="s">
        <v>27</v>
      </c>
      <c r="L11" s="15">
        <v>5862.3592166428189</v>
      </c>
      <c r="M11" s="15">
        <v>2602.6904642746767</v>
      </c>
      <c r="N11" s="15">
        <v>5096.2608254497845</v>
      </c>
    </row>
    <row r="12" spans="1:14" ht="24" customHeight="1" x14ac:dyDescent="0.2">
      <c r="B12" s="22" t="s">
        <v>8</v>
      </c>
      <c r="C12" s="23"/>
      <c r="D12" s="18">
        <f>IFERROR(IF(ההלוואה_תקינה,שנות_הלוואה*12,""), "")</f>
        <v>106.80000000000001</v>
      </c>
      <c r="E12" s="9"/>
      <c r="F12" s="9"/>
      <c r="G12" s="9"/>
      <c r="H12" s="9"/>
      <c r="K12" s="13" t="s">
        <v>28</v>
      </c>
      <c r="L12" s="15">
        <v>6964.6150552693316</v>
      </c>
      <c r="M12" s="15">
        <v>2802.7499611739327</v>
      </c>
      <c r="N12" s="15">
        <v>4048.0786923204068</v>
      </c>
    </row>
    <row r="13" spans="1:14" ht="24" customHeight="1" x14ac:dyDescent="0.2">
      <c r="B13" s="22" t="s">
        <v>9</v>
      </c>
      <c r="C13" s="23"/>
      <c r="D13" s="16">
        <f>IFERROR(IF(ההלוואה_תקינה,עלות_הלוואה_כוללת-סכום_הלוואה,""), "")</f>
        <v>10268.143222674727</v>
      </c>
      <c r="E13" s="9"/>
      <c r="F13" s="9"/>
      <c r="G13" s="9"/>
      <c r="H13" s="9"/>
      <c r="K13" s="13" t="s">
        <v>29</v>
      </c>
      <c r="L13" s="15">
        <v>8129.0467873502294</v>
      </c>
      <c r="M13" s="15">
        <v>2940.6335646188031</v>
      </c>
      <c r="N13" s="15">
        <v>2940.770847766853</v>
      </c>
    </row>
    <row r="14" spans="1:14" ht="24" customHeight="1" x14ac:dyDescent="0.2">
      <c r="B14" s="24" t="s">
        <v>10</v>
      </c>
      <c r="C14" s="25"/>
      <c r="D14" s="20">
        <f>IFERROR(IF(ההלוואה_תקינה,תשלום_חודשי*מספר_תשלומים,""), "")</f>
        <v>170268.14322267473</v>
      </c>
      <c r="E14" s="9"/>
      <c r="F14" s="9"/>
      <c r="G14" s="9"/>
      <c r="H14" s="9"/>
      <c r="K14" s="13" t="s">
        <v>30</v>
      </c>
      <c r="L14" s="15">
        <v>9359.1616220028336</v>
      </c>
      <c r="M14" s="15">
        <v>3012.8340654919671</v>
      </c>
      <c r="N14" s="15">
        <v>1771.0021369139104</v>
      </c>
    </row>
    <row r="15" spans="1:14" ht="24" customHeight="1" x14ac:dyDescent="0.2">
      <c r="B15" s="11"/>
      <c r="C15" s="9"/>
      <c r="D15" s="9"/>
      <c r="E15" s="9"/>
      <c r="F15" s="9"/>
      <c r="G15" s="9"/>
      <c r="H15" s="9"/>
      <c r="K15" s="13" t="s">
        <v>34</v>
      </c>
      <c r="L15" s="15">
        <v>9999.9999999999964</v>
      </c>
      <c r="M15" s="15">
        <v>3023.1533552576893</v>
      </c>
      <c r="N15" s="15">
        <v>535.24927593581015</v>
      </c>
    </row>
    <row r="16" spans="1:14" ht="35.25" customHeight="1" x14ac:dyDescent="0.2">
      <c r="B16" s="5" t="s">
        <v>11</v>
      </c>
      <c r="C16" s="21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K16" s="13" t="s">
        <v>20</v>
      </c>
      <c r="L16" s="15"/>
      <c r="M16" s="15"/>
      <c r="N16" s="15">
        <v>9937.3070553728521</v>
      </c>
    </row>
    <row r="17" spans="2:13" ht="20.100000000000001" customHeight="1" x14ac:dyDescent="0.15">
      <c r="B17" s="7">
        <f>IFERROR(IF(ההלוואה_לא_שולמה*ההלוואה_תקינה,מספר_תשלום,""), "")</f>
        <v>1</v>
      </c>
      <c r="C17" s="8">
        <f>IFERROR(IF(ההלוואה_לא_שולמה*ההלוואה_תקינה,תאריך_תשלום,תאריך_התחלה_של_הלוואה), תאריך_התחלה_של_הלוואה)</f>
        <v>43862</v>
      </c>
      <c r="D17" s="14">
        <f>IFERROR(IF(ההלוואה_לא_שולמה*ההלוואה_תקינה,ערך_הלוואה,""), "")</f>
        <v>160000</v>
      </c>
      <c r="E17" s="14">
        <f>IFERROR(IF(ההלוואה_לא_שולמה*ההלוואה_תקינה,תשלום_חודשי,0), 0)</f>
        <v>1594.2710039576284</v>
      </c>
      <c r="F17" s="14">
        <f>IFERROR(IF(ההלוואה_לא_שולמה*ההלוואה_תקינה,קרן,0), 0)</f>
        <v>1407.6043372909617</v>
      </c>
      <c r="G17" s="14">
        <f>IFERROR(IF(ההלוואה_לא_שולמה*ההלוואה_תקינה,סכום_ריבית,0), 0)</f>
        <v>186.66666666666669</v>
      </c>
      <c r="H17" s="14">
        <f>IFERROR(IF(ההלוואה_לא_שולמה*ההלוואה_תקינה,יתרת_סגירה,0), 0)</f>
        <v>158592.39566270894</v>
      </c>
      <c r="K17"/>
      <c r="L17"/>
      <c r="M17"/>
    </row>
    <row r="18" spans="2:13" ht="20.100000000000001" customHeight="1" x14ac:dyDescent="0.15">
      <c r="B18" s="7">
        <f>IFERROR(IF(ההלוואה_לא_שולמה*ההלוואה_תקינה,מספר_תשלום,""), "")</f>
        <v>2</v>
      </c>
      <c r="C18" s="8">
        <f>IFERROR(IF(ההלוואה_לא_שולמה*ההלוואה_תקינה,תאריך_תשלום,תאריך_התחלה_של_הלוואה), תאריך_התחלה_של_הלוואה)</f>
        <v>43891</v>
      </c>
      <c r="D18" s="14">
        <f>IFERROR(IF(ההלוואה_לא_שולמה*ההלוואה_תקינה,ערך_הלוואה,""), "")</f>
        <v>158592.39566270894</v>
      </c>
      <c r="E18" s="14">
        <f>IFERROR(IF(ההלוואה_לא_שולמה*ההלוואה_תקינה,תשלום_חודשי,0), 0)</f>
        <v>1594.2710039576284</v>
      </c>
      <c r="F18" s="14">
        <f>IFERROR(IF(ההלוואה_לא_שולמה*ההלוואה_תקינה,קרן,0), 0)</f>
        <v>1409.2465423511346</v>
      </c>
      <c r="G18" s="14">
        <f>IFERROR(IF(ההלוואה_לא_שולמה*ההלוואה_תקינה,סכום_ריבית,0), 0)</f>
        <v>185.02446160649387</v>
      </c>
      <c r="H18" s="14">
        <f>IFERROR(IF(ההלוואה_לא_שולמה*ההלוואה_תקינה,יתרת_סגירה,0), 0)</f>
        <v>157183.14912035764</v>
      </c>
      <c r="K18"/>
      <c r="L18"/>
      <c r="M18"/>
    </row>
    <row r="19" spans="2:13" ht="20.100000000000001" customHeight="1" x14ac:dyDescent="0.15">
      <c r="B19" s="7">
        <f>IFERROR(IF(ההלוואה_לא_שולמה*ההלוואה_תקינה,מספר_תשלום,""), "")</f>
        <v>3</v>
      </c>
      <c r="C19" s="8">
        <f>IFERROR(IF(ההלוואה_לא_שולמה*ההלוואה_תקינה,תאריך_תשלום,תאריך_התחלה_של_הלוואה), תאריך_התחלה_של_הלוואה)</f>
        <v>43922</v>
      </c>
      <c r="D19" s="14">
        <f>IFERROR(IF(ההלוואה_לא_שולמה*ההלוואה_תקינה,ערך_הלוואה,""), "")</f>
        <v>157183.14912035764</v>
      </c>
      <c r="E19" s="14">
        <f>IFERROR(IF(ההלוואה_לא_שולמה*ההלוואה_תקינה,תשלום_חודשי,0), 0)</f>
        <v>1594.2710039576284</v>
      </c>
      <c r="F19" s="14">
        <f>IFERROR(IF(ההלוואה_לא_שולמה*ההלוואה_תקינה,קרן,0), 0)</f>
        <v>1410.890663317211</v>
      </c>
      <c r="G19" s="14">
        <f>IFERROR(IF(ההלוואה_לא_שולמה*ההלוואה_תקינה,סכום_ריבית,0), 0)</f>
        <v>183.38034064041753</v>
      </c>
      <c r="H19" s="14">
        <f>IFERROR(IF(ההלוואה_לא_שולמה*ההלוואה_תקינה,יתרת_סגירה,0), 0)</f>
        <v>155772.25845704033</v>
      </c>
      <c r="K19"/>
      <c r="L19"/>
      <c r="M19"/>
    </row>
    <row r="20" spans="2:13" ht="20.100000000000001" customHeight="1" x14ac:dyDescent="0.15">
      <c r="B20" s="7">
        <f>IFERROR(IF(ההלוואה_לא_שולמה*ההלוואה_תקינה,מספר_תשלום,""), "")</f>
        <v>4</v>
      </c>
      <c r="C20" s="8">
        <f>IFERROR(IF(ההלוואה_לא_שולמה*ההלוואה_תקינה,תאריך_תשלום,תאריך_התחלה_של_הלוואה), תאריך_התחלה_של_הלוואה)</f>
        <v>43952</v>
      </c>
      <c r="D20" s="14">
        <f>IFERROR(IF(ההלוואה_לא_שולמה*ההלוואה_תקינה,ערך_הלוואה,""), "")</f>
        <v>155772.25845704033</v>
      </c>
      <c r="E20" s="14">
        <f>IFERROR(IF(ההלוואה_לא_שולמה*ההלוואה_תקינה,תשלום_חודשי,0), 0)</f>
        <v>1594.2710039576284</v>
      </c>
      <c r="F20" s="14">
        <f>IFERROR(IF(ההלוואה_לא_שולמה*ההלוואה_תקינה,קרן,0), 0)</f>
        <v>1412.5367024244144</v>
      </c>
      <c r="G20" s="14">
        <f>IFERROR(IF(ההלוואה_לא_שולמה*ההלוואה_תקינה,סכום_ריבית,0), 0)</f>
        <v>181.73430153321414</v>
      </c>
      <c r="H20" s="14">
        <f>IFERROR(IF(ההלוואה_לא_שולמה*ההלוואה_תקינה,יתרת_סגירה,0), 0)</f>
        <v>154359.72175461581</v>
      </c>
      <c r="K20"/>
      <c r="L20"/>
      <c r="M20"/>
    </row>
    <row r="21" spans="2:13" ht="20.100000000000001" customHeight="1" x14ac:dyDescent="0.15">
      <c r="B21" s="7">
        <f>IFERROR(IF(ההלוואה_לא_שולמה*ההלוואה_תקינה,מספר_תשלום,""), "")</f>
        <v>5</v>
      </c>
      <c r="C21" s="8">
        <f>IFERROR(IF(ההלוואה_לא_שולמה*ההלוואה_תקינה,תאריך_תשלום,תאריך_התחלה_של_הלוואה), תאריך_התחלה_של_הלוואה)</f>
        <v>43983</v>
      </c>
      <c r="D21" s="14">
        <f>IFERROR(IF(ההלוואה_לא_שולמה*ההלוואה_תקינה,ערך_הלוואה,""), "")</f>
        <v>154359.72175461581</v>
      </c>
      <c r="E21" s="14">
        <f>IFERROR(IF(ההלוואה_לא_שולמה*ההלוואה_תקינה,תשלום_חודשי,0), 0)</f>
        <v>1594.2710039576284</v>
      </c>
      <c r="F21" s="14">
        <f>IFERROR(IF(ההלוואה_לא_שולמה*ההלוואה_תקינה,קרן,0), 0)</f>
        <v>1414.1846619105761</v>
      </c>
      <c r="G21" s="14">
        <f>IFERROR(IF(ההלוואה_לא_שולמה*ההלוואה_תקינה,סכום_ריבית,0), 0)</f>
        <v>180.08634204705231</v>
      </c>
      <c r="H21" s="14">
        <f>IFERROR(IF(ההלוואה_לא_שולמה*ההלוואה_תקינה,יתרת_סגירה,0), 0)</f>
        <v>152945.5370927052</v>
      </c>
      <c r="K21"/>
      <c r="L21"/>
      <c r="M21"/>
    </row>
    <row r="22" spans="2:13" ht="20.100000000000001" customHeight="1" x14ac:dyDescent="0.15">
      <c r="B22" s="7">
        <f>IFERROR(IF(ההלוואה_לא_שולמה*ההלוואה_תקינה,מספר_תשלום,""), "")</f>
        <v>6</v>
      </c>
      <c r="C22" s="8">
        <f>IFERROR(IF(ההלוואה_לא_שולמה*ההלוואה_תקינה,תאריך_תשלום,תאריך_התחלה_של_הלוואה), תאריך_התחלה_של_הלוואה)</f>
        <v>44013</v>
      </c>
      <c r="D22" s="14">
        <f>IFERROR(IF(ההלוואה_לא_שולמה*ההלוואה_תקינה,ערך_הלוואה,""), "")</f>
        <v>152945.5370927052</v>
      </c>
      <c r="E22" s="14">
        <f>IFERROR(IF(ההלוואה_לא_שולמה*ההלוואה_תקינה,תשלום_חודשי,0), 0)</f>
        <v>1594.2710039576284</v>
      </c>
      <c r="F22" s="14">
        <f>IFERROR(IF(ההלוואה_לא_שולמה*ההלוואה_תקינה,קרן,0), 0)</f>
        <v>1415.8345440161384</v>
      </c>
      <c r="G22" s="14">
        <f>IFERROR(IF(ההלוואה_לא_שולמה*ההלוואה_תקינה,סכום_ריבית,0), 0)</f>
        <v>178.43645994149</v>
      </c>
      <c r="H22" s="14">
        <f>IFERROR(IF(ההלוואה_לא_שולמה*ההלוואה_תקינה,יתרת_סגירה,0), 0)</f>
        <v>151529.70254868886</v>
      </c>
      <c r="K22"/>
    </row>
    <row r="23" spans="2:13" ht="20.100000000000001" customHeight="1" x14ac:dyDescent="0.15">
      <c r="B23" s="7">
        <f>IFERROR(IF(ההלוואה_לא_שולמה*ההלוואה_תקינה,מספר_תשלום,""), "")</f>
        <v>7</v>
      </c>
      <c r="C23" s="8">
        <f>IFERROR(IF(ההלוואה_לא_שולמה*ההלוואה_תקינה,תאריך_תשלום,תאריך_התחלה_של_הלוואה), תאריך_התחלה_של_הלוואה)</f>
        <v>44044</v>
      </c>
      <c r="D23" s="14">
        <f>IFERROR(IF(ההלוואה_לא_שולמה*ההלוואה_תקינה,ערך_הלוואה,""), "")</f>
        <v>151529.70254868886</v>
      </c>
      <c r="E23" s="14">
        <f>IFERROR(IF(ההלוואה_לא_שולמה*ההלוואה_תקינה,תשלום_חודשי,0), 0)</f>
        <v>1594.2710039576284</v>
      </c>
      <c r="F23" s="14">
        <f>IFERROR(IF(ההלוואה_לא_שולמה*ההלוואה_תקינה,קרן,0), 0)</f>
        <v>1417.4863509841571</v>
      </c>
      <c r="G23" s="14">
        <f>IFERROR(IF(ההלוואה_לא_שולמה*ההלוואה_תקינה,סכום_ריבית,0), 0)</f>
        <v>176.78465297347117</v>
      </c>
      <c r="H23" s="14">
        <f>IFERROR(IF(ההלוואה_לא_שולמה*ההלוואה_תקינה,יתרת_סגירה,0), 0)</f>
        <v>150112.21619770446</v>
      </c>
      <c r="K23"/>
    </row>
    <row r="24" spans="2:13" ht="20.100000000000001" customHeight="1" x14ac:dyDescent="0.15">
      <c r="B24" s="7">
        <f>IFERROR(IF(ההלוואה_לא_שולמה*ההלוואה_תקינה,מספר_תשלום,""), "")</f>
        <v>8</v>
      </c>
      <c r="C24" s="8">
        <f>IFERROR(IF(ההלוואה_לא_שולמה*ההלוואה_תקינה,תאריך_תשלום,תאריך_התחלה_של_הלוואה), תאריך_התחלה_של_הלוואה)</f>
        <v>44075</v>
      </c>
      <c r="D24" s="14">
        <f>IFERROR(IF(ההלוואה_לא_שולמה*ההלוואה_תקינה,ערך_הלוואה,""), "")</f>
        <v>150112.21619770446</v>
      </c>
      <c r="E24" s="14">
        <f>IFERROR(IF(ההלוואה_לא_שולמה*ההלוואה_תקינה,תשלום_חודשי,0), 0)</f>
        <v>1594.2710039576284</v>
      </c>
      <c r="F24" s="14">
        <f>IFERROR(IF(ההלוואה_לא_שולמה*ההלוואה_תקינה,קרן,0), 0)</f>
        <v>1419.1400850603054</v>
      </c>
      <c r="G24" s="14">
        <f>IFERROR(IF(ההלוואה_לא_שולמה*ההלוואה_תקינה,סכום_ריבית,0), 0)</f>
        <v>175.13091889732297</v>
      </c>
      <c r="H24" s="14">
        <f>IFERROR(IF(ההלוואה_לא_שולמה*ההלוואה_תקינה,יתרת_סגירה,0), 0)</f>
        <v>148693.07611264422</v>
      </c>
      <c r="K24"/>
    </row>
    <row r="25" spans="2:13" ht="20.100000000000001" customHeight="1" x14ac:dyDescent="0.15">
      <c r="B25" s="7">
        <f>IFERROR(IF(ההלוואה_לא_שולמה*ההלוואה_תקינה,מספר_תשלום,""), "")</f>
        <v>9</v>
      </c>
      <c r="C25" s="8">
        <f>IFERROR(IF(ההלוואה_לא_שולמה*ההלוואה_תקינה,תאריך_תשלום,תאריך_התחלה_של_הלוואה), תאריך_התחלה_של_הלוואה)</f>
        <v>44105</v>
      </c>
      <c r="D25" s="14">
        <f>IFERROR(IF(ההלוואה_לא_שולמה*ההלוואה_תקינה,ערך_הלוואה,""), "")</f>
        <v>148693.07611264422</v>
      </c>
      <c r="E25" s="14">
        <f>IFERROR(IF(ההלוואה_לא_שולמה*ההלוואה_תקינה,תשלום_חודשי,0), 0)</f>
        <v>1594.2710039576284</v>
      </c>
      <c r="F25" s="14">
        <f>IFERROR(IF(ההלוואה_לא_שולמה*ההלוואה_תקינה,קרן,0), 0)</f>
        <v>1420.7957484928756</v>
      </c>
      <c r="G25" s="14">
        <f>IFERROR(IF(ההלוואה_לא_שולמה*ההלוואה_תקינה,סכום_ריבית,0), 0)</f>
        <v>173.47525546475262</v>
      </c>
      <c r="H25" s="14">
        <f>IFERROR(IF(ההלוואה_לא_שולמה*ההלוואה_תקינה,יתרת_סגירה,0), 0)</f>
        <v>147272.28036415137</v>
      </c>
      <c r="K25"/>
    </row>
    <row r="26" spans="2:13" ht="20.100000000000001" customHeight="1" x14ac:dyDescent="0.15">
      <c r="B26" s="7">
        <f>IFERROR(IF(ההלוואה_לא_שולמה*ההלוואה_תקינה,מספר_תשלום,""), "")</f>
        <v>10</v>
      </c>
      <c r="C26" s="8">
        <f>IFERROR(IF(ההלוואה_לא_שולמה*ההלוואה_תקינה,תאריך_תשלום,תאריך_התחלה_של_הלוואה), תאריך_התחלה_של_הלוואה)</f>
        <v>44136</v>
      </c>
      <c r="D26" s="14">
        <f>IFERROR(IF(ההלוואה_לא_שולמה*ההלוואה_תקינה,ערך_הלוואה,""), "")</f>
        <v>147272.28036415137</v>
      </c>
      <c r="E26" s="14">
        <f>IFERROR(IF(ההלוואה_לא_שולמה*ההלוואה_תקינה,תשלום_חודשי,0), 0)</f>
        <v>1594.2710039576284</v>
      </c>
      <c r="F26" s="14">
        <f>IFERROR(IF(ההלוואה_לא_שולמה*ההלוואה_תקינה,קרן,0), 0)</f>
        <v>1422.4533435327842</v>
      </c>
      <c r="G26" s="14">
        <f>IFERROR(IF(ההלוואה_לא_שולמה*ההלוואה_תקינה,סכום_ריבית,0), 0)</f>
        <v>171.81766042484426</v>
      </c>
      <c r="H26" s="14">
        <f>IFERROR(IF(ההלוואה_לא_שולמה*ההלוואה_תקינה,יתרת_סגירה,0), 0)</f>
        <v>145849.82702061842</v>
      </c>
      <c r="K26"/>
    </row>
    <row r="27" spans="2:13" ht="20.100000000000001" customHeight="1" x14ac:dyDescent="0.15">
      <c r="B27" s="7">
        <f>IFERROR(IF(ההלוואה_לא_שולמה*ההלוואה_תקינה,מספר_תשלום,""), "")</f>
        <v>11</v>
      </c>
      <c r="C27" s="8">
        <f>IFERROR(IF(ההלוואה_לא_שולמה*ההלוואה_תקינה,תאריך_תשלום,תאריך_התחלה_של_הלוואה), תאריך_התחלה_של_הלוואה)</f>
        <v>44166</v>
      </c>
      <c r="D27" s="14">
        <f>IFERROR(IF(ההלוואה_לא_שולמה*ההלוואה_תקינה,ערך_הלוואה,""), "")</f>
        <v>145849.82702061842</v>
      </c>
      <c r="E27" s="14">
        <f>IFERROR(IF(ההלוואה_לא_שולמה*ההלוואה_תקינה,תשלום_חודשי,0), 0)</f>
        <v>1594.2710039576284</v>
      </c>
      <c r="F27" s="14">
        <f>IFERROR(IF(ההלוואה_לא_שולמה*ההלוואה_תקינה,קרן,0), 0)</f>
        <v>1424.1128724335726</v>
      </c>
      <c r="G27" s="14">
        <f>IFERROR(IF(ההלוואה_לא_שולמה*ההלוואה_תקינה,סכום_ריבית,0), 0)</f>
        <v>170.15813152405599</v>
      </c>
      <c r="H27" s="14">
        <f>IFERROR(IF(ההלוואה_לא_שולמה*ההלוואה_תקינה,יתרת_סגירה,0), 0)</f>
        <v>144425.71414818458</v>
      </c>
      <c r="K27"/>
    </row>
    <row r="28" spans="2:13" ht="20.100000000000001" customHeight="1" x14ac:dyDescent="0.15">
      <c r="B28" s="7">
        <f>IFERROR(IF(ההלוואה_לא_שולמה*ההלוואה_תקינה,מספר_תשלום,""), "")</f>
        <v>12</v>
      </c>
      <c r="C28" s="8">
        <f>IFERROR(IF(ההלוואה_לא_שולמה*ההלוואה_תקינה,תאריך_תשלום,תאריך_התחלה_של_הלוואה), תאריך_התחלה_של_הלוואה)</f>
        <v>44197</v>
      </c>
      <c r="D28" s="14">
        <f>IFERROR(IF(ההלוואה_לא_שולמה*ההלוואה_תקינה,ערך_הלוואה,""), "")</f>
        <v>144425.71414818458</v>
      </c>
      <c r="E28" s="14">
        <f>IFERROR(IF(ההלוואה_לא_שולמה*ההלוואה_תקינה,תשלום_חודשי,0), 0)</f>
        <v>1594.2710039576284</v>
      </c>
      <c r="F28" s="14">
        <f>IFERROR(IF(ההלוואה_לא_שולמה*ההלוואה_תקינה,קרן,0), 0)</f>
        <v>1425.7743374514116</v>
      </c>
      <c r="G28" s="14">
        <f>IFERROR(IF(ההלוואה_לא_שולמה*ההלוואה_תקינה,סכום_ריבית,0), 0)</f>
        <v>168.49666650621685</v>
      </c>
      <c r="H28" s="14">
        <f>IFERROR(IF(ההלוואה_לא_שולמה*ההלוואה_תקינה,יתרת_סגירה,0), 0)</f>
        <v>142999.93981073308</v>
      </c>
      <c r="K28"/>
    </row>
    <row r="29" spans="2:13" ht="20.100000000000001" customHeight="1" x14ac:dyDescent="0.15">
      <c r="B29" s="7">
        <f>IFERROR(IF(ההלוואה_לא_שולמה*ההלוואה_תקינה,מספר_תשלום,""), "")</f>
        <v>13</v>
      </c>
      <c r="C29" s="8">
        <f>IFERROR(IF(ההלוואה_לא_שולמה*ההלוואה_תקינה,תאריך_תשלום,תאריך_התחלה_של_הלוואה), תאריך_התחלה_של_הלוואה)</f>
        <v>44228</v>
      </c>
      <c r="D29" s="14">
        <f>IFERROR(IF(ההלוואה_לא_שולמה*ההלוואה_תקינה,ערך_הלוואה,""), "")</f>
        <v>142999.93981073308</v>
      </c>
      <c r="E29" s="14">
        <f>IFERROR(IF(ההלוואה_לא_שולמה*ההלוואה_תקינה,תשלום_חודשי,0), 0)</f>
        <v>1594.2710039576284</v>
      </c>
      <c r="F29" s="14">
        <f>IFERROR(IF(ההלוואה_לא_שולמה*ההלוואה_תקינה,קרן,0), 0)</f>
        <v>1427.4377408451048</v>
      </c>
      <c r="G29" s="14">
        <f>IFERROR(IF(ההלוואה_לא_שולמה*ההלוואה_תקינה,סכום_ריבית,0), 0)</f>
        <v>166.83326311252353</v>
      </c>
      <c r="H29" s="14">
        <f>IFERROR(IF(ההלוואה_לא_שולמה*ההלוואה_תקינה,יתרת_סגירה,0), 0)</f>
        <v>141572.50206988797</v>
      </c>
      <c r="K29"/>
    </row>
    <row r="30" spans="2:13" ht="20.100000000000001" customHeight="1" x14ac:dyDescent="0.15">
      <c r="B30" s="7">
        <f>IFERROR(IF(ההלוואה_לא_שולמה*ההלוואה_תקינה,מספר_תשלום,""), "")</f>
        <v>14</v>
      </c>
      <c r="C30" s="8">
        <f>IFERROR(IF(ההלוואה_לא_שולמה*ההלוואה_תקינה,תאריך_תשלום,תאריך_התחלה_של_הלוואה), תאריך_התחלה_של_הלוואה)</f>
        <v>44256</v>
      </c>
      <c r="D30" s="14">
        <f>IFERROR(IF(ההלוואה_לא_שולמה*ההלוואה_תקינה,ערך_הלוואה,""), "")</f>
        <v>141572.50206988797</v>
      </c>
      <c r="E30" s="14">
        <f>IFERROR(IF(ההלוואה_לא_שולמה*ההלוואה_תקינה,תשלום_חודשי,0), 0)</f>
        <v>1594.2710039576284</v>
      </c>
      <c r="F30" s="14">
        <f>IFERROR(IF(ההלוואה_לא_שולמה*ההלוואה_תקינה,קרן,0), 0)</f>
        <v>1429.1030848760909</v>
      </c>
      <c r="G30" s="14">
        <f>IFERROR(IF(ההלוואה_לא_שולמה*ההלוואה_תקינה,סכום_ריבית,0), 0)</f>
        <v>165.16791908153758</v>
      </c>
      <c r="H30" s="14">
        <f>IFERROR(IF(ההלוואה_לא_שולמה*ההלוואה_תקינה,יתרת_סגירה,0), 0)</f>
        <v>140143.39898501165</v>
      </c>
      <c r="K30"/>
    </row>
    <row r="31" spans="2:13" ht="20.100000000000001" customHeight="1" x14ac:dyDescent="0.15">
      <c r="B31" s="7">
        <f>IFERROR(IF(ההלוואה_לא_שולמה*ההלוואה_תקינה,מספר_תשלום,""), "")</f>
        <v>15</v>
      </c>
      <c r="C31" s="8">
        <f>IFERROR(IF(ההלוואה_לא_שולמה*ההלוואה_תקינה,תאריך_תשלום,תאריך_התחלה_של_הלוואה), תאריך_התחלה_של_הלוואה)</f>
        <v>44287</v>
      </c>
      <c r="D31" s="14">
        <f>IFERROR(IF(ההלוואה_לא_שולמה*ההלוואה_תקינה,ערך_הלוואה,""), "")</f>
        <v>140143.39898501165</v>
      </c>
      <c r="E31" s="14">
        <f>IFERROR(IF(ההלוואה_לא_שולמה*ההלוואה_תקינה,תשלום_חודשי,0), 0)</f>
        <v>1594.2710039576284</v>
      </c>
      <c r="F31" s="14">
        <f>IFERROR(IF(ההלוואה_לא_שולמה*ההלוואה_תקינה,קרן,0), 0)</f>
        <v>1430.7703718084465</v>
      </c>
      <c r="G31" s="14">
        <f>IFERROR(IF(ההלוואה_לא_שולמה*ההלוואה_תקינה,סכום_ריבית,0), 0)</f>
        <v>163.50063214918214</v>
      </c>
      <c r="H31" s="14">
        <f>IFERROR(IF(ההלוואה_לא_שולמה*ההלוואה_תקינה,יתרת_סגירה,0), 0)</f>
        <v>138712.62861320301</v>
      </c>
      <c r="K31"/>
    </row>
    <row r="32" spans="2:13" ht="20.100000000000001" customHeight="1" x14ac:dyDescent="0.15">
      <c r="B32" s="7">
        <f>IFERROR(IF(ההלוואה_לא_שולמה*ההלוואה_תקינה,מספר_תשלום,""), "")</f>
        <v>16</v>
      </c>
      <c r="C32" s="8">
        <f>IFERROR(IF(ההלוואה_לא_שולמה*ההלוואה_תקינה,תאריך_תשלום,תאריך_התחלה_של_הלוואה), תאריך_התחלה_של_הלוואה)</f>
        <v>44317</v>
      </c>
      <c r="D32" s="14">
        <f>IFERROR(IF(ההלוואה_לא_שולמה*ההלוואה_תקינה,ערך_הלוואה,""), "")</f>
        <v>138712.62861320301</v>
      </c>
      <c r="E32" s="14">
        <f>IFERROR(IF(ההלוואה_לא_שולמה*ההלוואה_תקינה,תשלום_חודשי,0), 0)</f>
        <v>1594.2710039576284</v>
      </c>
      <c r="F32" s="14">
        <f>IFERROR(IF(ההלוואה_לא_שולמה*ההלוואה_תקינה,קרן,0), 0)</f>
        <v>1432.4396039088892</v>
      </c>
      <c r="G32" s="14">
        <f>IFERROR(IF(ההלוואה_לא_שולמה*ההלוואה_תקינה,סכום_ריבית,0), 0)</f>
        <v>161.83140004873891</v>
      </c>
      <c r="H32" s="14">
        <f>IFERROR(IF(ההלוואה_לא_שולמה*ההלוואה_תקינה,יתרת_סגירה,0), 0)</f>
        <v>137280.18900929426</v>
      </c>
      <c r="K32"/>
    </row>
    <row r="33" spans="2:11" ht="20.100000000000001" customHeight="1" x14ac:dyDescent="0.15">
      <c r="B33" s="7">
        <f>IFERROR(IF(ההלוואה_לא_שולמה*ההלוואה_תקינה,מספר_תשלום,""), "")</f>
        <v>17</v>
      </c>
      <c r="C33" s="8">
        <f>IFERROR(IF(ההלוואה_לא_שולמה*ההלוואה_תקינה,תאריך_תשלום,תאריך_התחלה_של_הלוואה), תאריך_התחלה_של_הלוואה)</f>
        <v>44348</v>
      </c>
      <c r="D33" s="14">
        <f>IFERROR(IF(ההלוואה_לא_שולמה*ההלוואה_תקינה,ערך_הלוואה,""), "")</f>
        <v>137280.18900929426</v>
      </c>
      <c r="E33" s="14">
        <f>IFERROR(IF(ההלוואה_לא_שולמה*ההלוואה_תקינה,תשלום_חודשי,0), 0)</f>
        <v>1594.2710039576284</v>
      </c>
      <c r="F33" s="14">
        <f>IFERROR(IF(ההלוואה_לא_שולמה*ההלוואה_תקינה,קרן,0), 0)</f>
        <v>1434.110783446783</v>
      </c>
      <c r="G33" s="14">
        <f>IFERROR(IF(ההלוואה_לא_שולמה*ההלוואה_תקינה,סכום_ריבית,0), 0)</f>
        <v>160.16022051084525</v>
      </c>
      <c r="H33" s="14">
        <f>IFERROR(IF(ההלוואה_לא_שולמה*ההלוואה_תקינה,יתרת_סגירה,0), 0)</f>
        <v>135846.07822584745</v>
      </c>
      <c r="K33"/>
    </row>
    <row r="34" spans="2:11" ht="20.100000000000001" customHeight="1" x14ac:dyDescent="0.15">
      <c r="B34" s="7">
        <f>IFERROR(IF(ההלוואה_לא_שולמה*ההלוואה_תקינה,מספר_תשלום,""), "")</f>
        <v>18</v>
      </c>
      <c r="C34" s="8">
        <f>IFERROR(IF(ההלוואה_לא_שולמה*ההלוואה_תקינה,תאריך_תשלום,תאריך_התחלה_של_הלוואה), תאריך_התחלה_של_הלוואה)</f>
        <v>44378</v>
      </c>
      <c r="D34" s="14">
        <f>IFERROR(IF(ההלוואה_לא_שולמה*ההלוואה_תקינה,ערך_הלוואה,""), "")</f>
        <v>135846.07822584745</v>
      </c>
      <c r="E34" s="14">
        <f>IFERROR(IF(ההלוואה_לא_שולמה*ההלוואה_תקינה,תשלום_חודשי,0), 0)</f>
        <v>1594.2710039576284</v>
      </c>
      <c r="F34" s="14">
        <f>IFERROR(IF(ההלוואה_לא_שולמה*ההלוואה_תקינה,קרן,0), 0)</f>
        <v>1435.7839126941376</v>
      </c>
      <c r="G34" s="14">
        <f>IFERROR(IF(ההלוואה_לא_שולמה*ההלוואה_תקינה,סכום_ריבית,0), 0)</f>
        <v>158.48709126349064</v>
      </c>
      <c r="H34" s="14">
        <f>IFERROR(IF(ההלוואה_לא_שולמה*ההלוואה_תקינה,יתרת_סגירה,0), 0)</f>
        <v>134410.29431315299</v>
      </c>
      <c r="K34"/>
    </row>
    <row r="35" spans="2:11" ht="20.100000000000001" customHeight="1" x14ac:dyDescent="0.15">
      <c r="B35" s="7">
        <f>IFERROR(IF(ההלוואה_לא_שולמה*ההלוואה_תקינה,מספר_תשלום,""), "")</f>
        <v>19</v>
      </c>
      <c r="C35" s="8">
        <f>IFERROR(IF(ההלוואה_לא_שולמה*ההלוואה_תקינה,תאריך_תשלום,תאריך_התחלה_של_הלוואה), תאריך_התחלה_של_הלוואה)</f>
        <v>44409</v>
      </c>
      <c r="D35" s="14">
        <f>IFERROR(IF(ההלוואה_לא_שולמה*ההלוואה_תקינה,ערך_הלוואה,""), "")</f>
        <v>134410.29431315299</v>
      </c>
      <c r="E35" s="14">
        <f>IFERROR(IF(ההלוואה_לא_שולמה*ההלוואה_תקינה,תשלום_חודשי,0), 0)</f>
        <v>1594.2710039576284</v>
      </c>
      <c r="F35" s="14">
        <f>IFERROR(IF(ההלוואה_לא_שולמה*ההלוואה_תקינה,קרן,0), 0)</f>
        <v>1437.4589939256143</v>
      </c>
      <c r="G35" s="14">
        <f>IFERROR(IF(ההלוואה_לא_שולמה*ההלוואה_תקינה,סכום_ריבית,0), 0)</f>
        <v>156.81201003201417</v>
      </c>
      <c r="H35" s="14">
        <f>IFERROR(IF(ההלוואה_לא_שולמה*ההלוואה_תקינה,יתרת_סגירה,0), 0)</f>
        <v>132972.83531922725</v>
      </c>
      <c r="K35"/>
    </row>
    <row r="36" spans="2:11" ht="20.100000000000001" customHeight="1" x14ac:dyDescent="0.15">
      <c r="B36" s="7">
        <f>IFERROR(IF(ההלוואה_לא_שולמה*ההלוואה_תקינה,מספר_תשלום,""), "")</f>
        <v>20</v>
      </c>
      <c r="C36" s="8">
        <f>IFERROR(IF(ההלוואה_לא_שולמה*ההלוואה_תקינה,תאריך_תשלום,תאריך_התחלה_של_הלוואה), תאריך_התחלה_של_הלוואה)</f>
        <v>44440</v>
      </c>
      <c r="D36" s="14">
        <f>IFERROR(IF(ההלוואה_לא_שולמה*ההלוואה_תקינה,ערך_הלוואה,""), "")</f>
        <v>132972.83531922725</v>
      </c>
      <c r="E36" s="14">
        <f>IFERROR(IF(ההלוואה_לא_שולמה*ההלוואה_תקינה,תשלום_חודשי,0), 0)</f>
        <v>1594.2710039576284</v>
      </c>
      <c r="F36" s="14">
        <f>IFERROR(IF(ההלוואה_לא_שולמה*ההלוואה_תקינה,קרן,0), 0)</f>
        <v>1439.1360294185274</v>
      </c>
      <c r="G36" s="14">
        <f>IFERROR(IF(ההלוואה_לא_שולמה*ההלוואה_תקינה,סכום_ריבית,0), 0)</f>
        <v>155.13497453910094</v>
      </c>
      <c r="H36" s="14">
        <f>IFERROR(IF(ההלוואה_לא_שולמה*ההלוואה_תקינה,יתרת_סגירה,0), 0)</f>
        <v>131533.69928980869</v>
      </c>
      <c r="K36"/>
    </row>
    <row r="37" spans="2:11" ht="20.100000000000001" customHeight="1" x14ac:dyDescent="0.15">
      <c r="B37" s="7">
        <f>IFERROR(IF(ההלוואה_לא_שולמה*ההלוואה_תקינה,מספר_תשלום,""), "")</f>
        <v>21</v>
      </c>
      <c r="C37" s="8">
        <f>IFERROR(IF(ההלוואה_לא_שולמה*ההלוואה_תקינה,תאריך_תשלום,תאריך_התחלה_של_הלוואה), תאריך_התחלה_של_הלוואה)</f>
        <v>44470</v>
      </c>
      <c r="D37" s="14">
        <f>IFERROR(IF(ההלוואה_לא_שולמה*ההלוואה_תקינה,ערך_הלוואה,""), "")</f>
        <v>131533.69928980869</v>
      </c>
      <c r="E37" s="14">
        <f>IFERROR(IF(ההלוואה_לא_שולמה*ההלוואה_תקינה,תשלום_חודשי,0), 0)</f>
        <v>1594.2710039576284</v>
      </c>
      <c r="F37" s="14">
        <f>IFERROR(IF(ההלוואה_לא_שולמה*ההלוואה_תקינה,קרן,0), 0)</f>
        <v>1440.8150214528491</v>
      </c>
      <c r="G37" s="14">
        <f>IFERROR(IF(ההלוואה_לא_שולמה*ההלוואה_תקינה,סכום_ריבית,0), 0)</f>
        <v>153.45598250477937</v>
      </c>
      <c r="H37" s="14">
        <f>IFERROR(IF(ההלוואה_לא_שולמה*ההלוואה_תקינה,יתרת_סגירה,0), 0)</f>
        <v>130092.88426835588</v>
      </c>
      <c r="K37"/>
    </row>
    <row r="38" spans="2:11" ht="20.100000000000001" customHeight="1" x14ac:dyDescent="0.15">
      <c r="B38" s="7">
        <f>IFERROR(IF(ההלוואה_לא_שולמה*ההלוואה_תקינה,מספר_תשלום,""), "")</f>
        <v>22</v>
      </c>
      <c r="C38" s="8">
        <f>IFERROR(IF(ההלוואה_לא_שולמה*ההלוואה_תקינה,תאריך_תשלום,תאריך_התחלה_של_הלוואה), תאריך_התחלה_של_הלוואה)</f>
        <v>44501</v>
      </c>
      <c r="D38" s="14">
        <f>IFERROR(IF(ההלוואה_לא_שולמה*ההלוואה_תקינה,ערך_הלוואה,""), "")</f>
        <v>130092.88426835588</v>
      </c>
      <c r="E38" s="14">
        <f>IFERROR(IF(ההלוואה_לא_שולמה*ההלוואה_תקינה,תשלום_חודשי,0), 0)</f>
        <v>1594.2710039576284</v>
      </c>
      <c r="F38" s="14">
        <f>IFERROR(IF(ההלוואה_לא_שולמה*ההלוואה_תקינה,קרן,0), 0)</f>
        <v>1442.4959723112108</v>
      </c>
      <c r="G38" s="14">
        <f>IFERROR(IF(ההלוואה_לא_שולמה*ההלוואה_תקינה,סכום_ריבית,0), 0)</f>
        <v>151.77503164641766</v>
      </c>
      <c r="H38" s="14">
        <f>IFERROR(IF(ההלוואה_לא_שולמה*ההלוואה_תקינה,יתרת_סגירה,0), 0)</f>
        <v>128650.38829604446</v>
      </c>
      <c r="K38"/>
    </row>
    <row r="39" spans="2:11" ht="20.100000000000001" customHeight="1" x14ac:dyDescent="0.15">
      <c r="B39" s="7">
        <f>IFERROR(IF(ההלוואה_לא_שולמה*ההלוואה_תקינה,מספר_תשלום,""), "")</f>
        <v>23</v>
      </c>
      <c r="C39" s="8">
        <f>IFERROR(IF(ההלוואה_לא_שולמה*ההלוואה_תקינה,תאריך_תשלום,תאריך_התחלה_של_הלוואה), תאריך_התחלה_של_הלוואה)</f>
        <v>44531</v>
      </c>
      <c r="D39" s="14">
        <f>IFERROR(IF(ההלוואה_לא_שולמה*ההלוואה_תקינה,ערך_הלוואה,""), "")</f>
        <v>128650.38829604446</v>
      </c>
      <c r="E39" s="14">
        <f>IFERROR(IF(ההלוואה_לא_שולמה*ההלוואה_תקינה,תשלום_חודשי,0), 0)</f>
        <v>1594.2710039576284</v>
      </c>
      <c r="F39" s="14">
        <f>IFERROR(IF(ההלוואה_לא_שולמה*ההלוואה_תקינה,קרן,0), 0)</f>
        <v>1444.1788842789072</v>
      </c>
      <c r="G39" s="14">
        <f>IFERROR(IF(ההלוואה_לא_שולמה*ההלוואה_תקינה,סכום_ריבית,0), 0)</f>
        <v>150.09211967872128</v>
      </c>
      <c r="H39" s="14">
        <f>IFERROR(IF(ההלוואה_לא_שולמה*ההלוואה_תקינה,יתרת_סגירה,0), 0)</f>
        <v>127206.20941176525</v>
      </c>
      <c r="K39"/>
    </row>
    <row r="40" spans="2:11" ht="20.100000000000001" customHeight="1" x14ac:dyDescent="0.15">
      <c r="B40" s="7">
        <f>IFERROR(IF(ההלוואה_לא_שולמה*ההלוואה_תקינה,מספר_תשלום,""), "")</f>
        <v>24</v>
      </c>
      <c r="C40" s="8">
        <f>IFERROR(IF(ההלוואה_לא_שולמה*ההלוואה_תקינה,תאריך_תשלום,תאריך_התחלה_של_הלוואה), תאריך_התחלה_של_הלוואה)</f>
        <v>44562</v>
      </c>
      <c r="D40" s="14">
        <f>IFERROR(IF(ההלוואה_לא_שולמה*ההלוואה_תקינה,ערך_הלוואה,""), "")</f>
        <v>127206.20941176525</v>
      </c>
      <c r="E40" s="14">
        <f>IFERROR(IF(ההלוואה_לא_שולמה*ההלוואה_תקינה,תשלום_חודשי,0), 0)</f>
        <v>1594.2710039576284</v>
      </c>
      <c r="F40" s="14">
        <f>IFERROR(IF(ההלוואה_לא_שולמה*ההלוואה_תקינה,קרן,0), 0)</f>
        <v>1445.8637596438991</v>
      </c>
      <c r="G40" s="14">
        <f>IFERROR(IF(ההלוואה_לא_שולמה*ההלוואה_תקינה,סכום_ריבית,0), 0)</f>
        <v>148.40724431372919</v>
      </c>
      <c r="H40" s="14">
        <f>IFERROR(IF(ההלוואה_לא_שולמה*ההלוואה_תקינה,יתרת_סגירה,0), 0)</f>
        <v>125760.34565212135</v>
      </c>
      <c r="K40"/>
    </row>
    <row r="41" spans="2:11" ht="20.100000000000001" customHeight="1" x14ac:dyDescent="0.15">
      <c r="B41" s="7">
        <f>IFERROR(IF(ההלוואה_לא_שולמה*ההלוואה_תקינה,מספר_תשלום,""), "")</f>
        <v>25</v>
      </c>
      <c r="C41" s="8">
        <f>IFERROR(IF(ההלוואה_לא_שולמה*ההלוואה_תקינה,תאריך_תשלום,תאריך_התחלה_של_הלוואה), תאריך_התחלה_של_הלוואה)</f>
        <v>44593</v>
      </c>
      <c r="D41" s="14">
        <f>IFERROR(IF(ההלוואה_לא_שולמה*ההלוואה_תקינה,ערך_הלוואה,""), "")</f>
        <v>125760.34565212135</v>
      </c>
      <c r="E41" s="14">
        <f>IFERROR(IF(ההלוואה_לא_שולמה*ההלוואה_תקינה,תשלום_חודשי,0), 0)</f>
        <v>1594.2710039576284</v>
      </c>
      <c r="F41" s="14">
        <f>IFERROR(IF(ההלוואה_לא_שולמה*ההלוואה_תקינה,קרן,0), 0)</f>
        <v>1447.5506006968169</v>
      </c>
      <c r="G41" s="14">
        <f>IFERROR(IF(ההלוואה_לא_שולמה*ההלוואה_תקינה,סכום_ריבית,0), 0)</f>
        <v>146.72040326081131</v>
      </c>
      <c r="H41" s="14">
        <f>IFERROR(IF(ההלוואה_לא_שולמה*ההלוואה_תקינה,יתרת_סגירה,0), 0)</f>
        <v>124312.79505142459</v>
      </c>
      <c r="K41"/>
    </row>
    <row r="42" spans="2:11" ht="20.100000000000001" customHeight="1" x14ac:dyDescent="0.15">
      <c r="B42" s="7">
        <f>IFERROR(IF(ההלוואה_לא_שולמה*ההלוואה_תקינה,מספר_תשלום,""), "")</f>
        <v>26</v>
      </c>
      <c r="C42" s="8">
        <f>IFERROR(IF(ההלוואה_לא_שולמה*ההלוואה_תקינה,תאריך_תשלום,תאריך_התחלה_של_הלוואה), תאריך_התחלה_של_הלוואה)</f>
        <v>44621</v>
      </c>
      <c r="D42" s="14">
        <f>IFERROR(IF(ההלוואה_לא_שולמה*ההלוואה_תקינה,ערך_הלוואה,""), "")</f>
        <v>124312.79505142459</v>
      </c>
      <c r="E42" s="14">
        <f>IFERROR(IF(ההלוואה_לא_שולמה*ההלוואה_תקינה,תשלום_חודשי,0), 0)</f>
        <v>1594.2710039576284</v>
      </c>
      <c r="F42" s="14">
        <f>IFERROR(IF(ההלוואה_לא_שולמה*ההלוואה_תקינה,קרן,0), 0)</f>
        <v>1449.2394097309634</v>
      </c>
      <c r="G42" s="14">
        <f>IFERROR(IF(ההלוואה_לא_שולמה*ההלוואה_תקינה,סכום_ריבית,0), 0)</f>
        <v>145.03159422666505</v>
      </c>
      <c r="H42" s="14">
        <f>IFERROR(IF(ההלוואה_לא_שולמה*ההלוואה_תקינה,יתרת_סגירה,0), 0)</f>
        <v>122863.55564169356</v>
      </c>
      <c r="K42"/>
    </row>
    <row r="43" spans="2:11" ht="20.100000000000001" customHeight="1" x14ac:dyDescent="0.15">
      <c r="B43" s="7">
        <f>IFERROR(IF(ההלוואה_לא_שולמה*ההלוואה_תקינה,מספר_תשלום,""), "")</f>
        <v>27</v>
      </c>
      <c r="C43" s="8">
        <f>IFERROR(IF(ההלוואה_לא_שולמה*ההלוואה_תקינה,תאריך_תשלום,תאריך_התחלה_של_הלוואה), תאריך_התחלה_של_הלוואה)</f>
        <v>44652</v>
      </c>
      <c r="D43" s="14">
        <f>IFERROR(IF(ההלוואה_לא_שולמה*ההלוואה_תקינה,ערך_הלוואה,""), "")</f>
        <v>122863.55564169356</v>
      </c>
      <c r="E43" s="14">
        <f>IFERROR(IF(ההלוואה_לא_שולמה*ההלוואה_תקינה,תשלום_חודשי,0), 0)</f>
        <v>1594.2710039576284</v>
      </c>
      <c r="F43" s="14">
        <f>IFERROR(IF(ההלוואה_לא_שולמה*ההלוואה_תקינה,קרן,0), 0)</f>
        <v>1450.9301890423162</v>
      </c>
      <c r="G43" s="14">
        <f>IFERROR(IF(ההלוואה_לא_שולמה*ההלוואה_תקינה,סכום_ריבית,0), 0)</f>
        <v>143.34081491531222</v>
      </c>
      <c r="H43" s="14">
        <f>IFERROR(IF(ההלוואה_לא_שולמה*ההלוואה_תקינה,יתרת_סגירה,0), 0)</f>
        <v>121412.6254526509</v>
      </c>
      <c r="K43"/>
    </row>
    <row r="44" spans="2:11" ht="20.100000000000001" customHeight="1" x14ac:dyDescent="0.15">
      <c r="B44" s="7">
        <f>IFERROR(IF(ההלוואה_לא_שולמה*ההלוואה_תקינה,מספר_תשלום,""), "")</f>
        <v>28</v>
      </c>
      <c r="C44" s="8">
        <f>IFERROR(IF(ההלוואה_לא_שולמה*ההלוואה_תקינה,תאריך_תשלום,תאריך_התחלה_של_הלוואה), תאריך_התחלה_של_הלוואה)</f>
        <v>44682</v>
      </c>
      <c r="D44" s="14">
        <f>IFERROR(IF(ההלוואה_לא_שולמה*ההלוואה_תקינה,ערך_הלוואה,""), "")</f>
        <v>121412.6254526509</v>
      </c>
      <c r="E44" s="14">
        <f>IFERROR(IF(ההלוואה_לא_שולמה*ההלוואה_תקינה,תשלום_חודשי,0), 0)</f>
        <v>1594.2710039576284</v>
      </c>
      <c r="F44" s="14">
        <f>IFERROR(IF(ההלוואה_לא_שולמה*ההלוואה_תקינה,קרן,0), 0)</f>
        <v>1452.6229409295324</v>
      </c>
      <c r="G44" s="14">
        <f>IFERROR(IF(ההלוואה_לא_שולמה*ההלוואה_תקינה,סכום_ריבית,0), 0)</f>
        <v>141.6480630280962</v>
      </c>
      <c r="H44" s="14">
        <f>IFERROR(IF(ההלוואה_לא_שולמה*ההלוואה_תקינה,יתרת_סגירה,0), 0)</f>
        <v>119960.00251172122</v>
      </c>
      <c r="K44"/>
    </row>
    <row r="45" spans="2:11" ht="20.100000000000001" customHeight="1" x14ac:dyDescent="0.15">
      <c r="B45" s="7">
        <f>IFERROR(IF(ההלוואה_לא_שולמה*ההלוואה_תקינה,מספר_תשלום,""), "")</f>
        <v>29</v>
      </c>
      <c r="C45" s="8">
        <f>IFERROR(IF(ההלוואה_לא_שולמה*ההלוואה_תקינה,תאריך_תשלום,תאריך_התחלה_של_הלוואה), תאריך_התחלה_של_הלוואה)</f>
        <v>44713</v>
      </c>
      <c r="D45" s="14">
        <f>IFERROR(IF(ההלוואה_לא_שולמה*ההלוואה_תקינה,ערך_הלוואה,""), "")</f>
        <v>119960.00251172122</v>
      </c>
      <c r="E45" s="14">
        <f>IFERROR(IF(ההלוואה_לא_שולמה*ההלוואה_תקינה,תשלום_חודשי,0), 0)</f>
        <v>1594.2710039576284</v>
      </c>
      <c r="F45" s="14">
        <f>IFERROR(IF(ההלוואה_לא_שולמה*ההלוואה_תקינה,קרן,0), 0)</f>
        <v>1454.3176676939499</v>
      </c>
      <c r="G45" s="14">
        <f>IFERROR(IF(ההלוואה_לא_שולמה*ההלוואה_תקינה,סכום_ריבית,0), 0)</f>
        <v>139.95333626367841</v>
      </c>
      <c r="H45" s="14">
        <f>IFERROR(IF(ההלוואה_לא_שולמה*ההלוואה_תקינה,יתרת_סגירה,0), 0)</f>
        <v>118505.68484402735</v>
      </c>
      <c r="K45"/>
    </row>
    <row r="46" spans="2:11" ht="20.100000000000001" customHeight="1" x14ac:dyDescent="0.15">
      <c r="B46" s="7">
        <f>IFERROR(IF(ההלוואה_לא_שולמה*ההלוואה_תקינה,מספר_תשלום,""), "")</f>
        <v>30</v>
      </c>
      <c r="C46" s="8">
        <f>IFERROR(IF(ההלוואה_לא_שולמה*ההלוואה_תקינה,תאריך_תשלום,תאריך_התחלה_של_הלוואה), תאריך_התחלה_של_הלוואה)</f>
        <v>44743</v>
      </c>
      <c r="D46" s="14">
        <f>IFERROR(IF(ההלוואה_לא_שולמה*ההלוואה_תקינה,ערך_הלוואה,""), "")</f>
        <v>118505.68484402735</v>
      </c>
      <c r="E46" s="14">
        <f>IFERROR(IF(ההלוואה_לא_שולמה*ההלוואה_תקינה,תשלום_חודשי,0), 0)</f>
        <v>1594.2710039576284</v>
      </c>
      <c r="F46" s="14">
        <f>IFERROR(IF(ההלוואה_לא_שולמה*ההלוואה_תקינה,קרן,0), 0)</f>
        <v>1456.014371639593</v>
      </c>
      <c r="G46" s="14">
        <f>IFERROR(IF(ההלוואה_לא_שולמה*ההלוואה_תקינה,סכום_ריבית,0), 0)</f>
        <v>138.25663231803549</v>
      </c>
      <c r="H46" s="14">
        <f>IFERROR(IF(ההלוואה_לא_שולמה*ההלוואה_תקינה,יתרת_סגירה,0), 0)</f>
        <v>117049.6704723876</v>
      </c>
      <c r="K46"/>
    </row>
    <row r="47" spans="2:11" ht="20.100000000000001" customHeight="1" x14ac:dyDescent="0.15">
      <c r="B47" s="7">
        <f>IFERROR(IF(ההלוואה_לא_שולמה*ההלוואה_תקינה,מספר_תשלום,""), "")</f>
        <v>31</v>
      </c>
      <c r="C47" s="8">
        <f>IFERROR(IF(ההלוואה_לא_שולמה*ההלוואה_תקינה,תאריך_תשלום,תאריך_התחלה_של_הלוואה), תאריך_התחלה_של_הלוואה)</f>
        <v>44774</v>
      </c>
      <c r="D47" s="14">
        <f>IFERROR(IF(ההלוואה_לא_שולמה*ההלוואה_תקינה,ערך_הלוואה,""), "")</f>
        <v>117049.6704723876</v>
      </c>
      <c r="E47" s="14">
        <f>IFERROR(IF(ההלוואה_לא_שולמה*ההלוואה_תקינה,תשלום_חודשי,0), 0)</f>
        <v>1594.2710039576284</v>
      </c>
      <c r="F47" s="14">
        <f>IFERROR(IF(ההלוואה_לא_שולמה*ההלוואה_תקינה,קרן,0), 0)</f>
        <v>1457.7130550731724</v>
      </c>
      <c r="G47" s="14">
        <f>IFERROR(IF(ההלוואה_לא_שולמה*ההלוואה_תקינה,סכום_ריבית,0), 0)</f>
        <v>136.55794888445593</v>
      </c>
      <c r="H47" s="14">
        <f>IFERROR(IF(ההלוואה_לא_שולמה*ההלוואה_תקינה,יתרת_סגירה,0), 0)</f>
        <v>115591.9574173142</v>
      </c>
      <c r="K47"/>
    </row>
    <row r="48" spans="2:11" ht="20.100000000000001" customHeight="1" x14ac:dyDescent="0.15">
      <c r="B48" s="7">
        <f>IFERROR(IF(ההלוואה_לא_שולמה*ההלוואה_תקינה,מספר_תשלום,""), "")</f>
        <v>32</v>
      </c>
      <c r="C48" s="8">
        <f>IFERROR(IF(ההלוואה_לא_שולמה*ההלוואה_תקינה,תאריך_תשלום,תאריך_התחלה_של_הלוואה), תאריך_התחלה_של_הלוואה)</f>
        <v>44805</v>
      </c>
      <c r="D48" s="14">
        <f>IFERROR(IF(ההלוואה_לא_שולמה*ההלוואה_תקינה,ערך_הלוואה,""), "")</f>
        <v>115591.9574173142</v>
      </c>
      <c r="E48" s="14">
        <f>IFERROR(IF(ההלוואה_לא_שולמה*ההלוואה_תקינה,תשלום_חודשי,0), 0)</f>
        <v>1594.2710039576284</v>
      </c>
      <c r="F48" s="14">
        <f>IFERROR(IF(ההלוואה_לא_שולמה*ההלוואה_תקינה,קרן,0), 0)</f>
        <v>1459.4137203040912</v>
      </c>
      <c r="G48" s="14">
        <f>IFERROR(IF(ההלוואה_לא_שולמה*ההלוואה_תקינה,סכום_ריבית,0), 0)</f>
        <v>134.85728365353725</v>
      </c>
      <c r="H48" s="14">
        <f>IFERROR(IF(ההלוואה_לא_שולמה*ההלוואה_תקינה,יתרת_סגירה,0), 0)</f>
        <v>114132.54369701007</v>
      </c>
      <c r="K48"/>
    </row>
    <row r="49" spans="2:11" ht="20.100000000000001" customHeight="1" x14ac:dyDescent="0.15">
      <c r="B49" s="7">
        <f>IFERROR(IF(ההלוואה_לא_שולמה*ההלוואה_תקינה,מספר_תשלום,""), "")</f>
        <v>33</v>
      </c>
      <c r="C49" s="8">
        <f>IFERROR(IF(ההלוואה_לא_שולמה*ההלוואה_תקינה,תאריך_תשלום,תאריך_התחלה_של_הלוואה), תאריך_התחלה_של_הלוואה)</f>
        <v>44835</v>
      </c>
      <c r="D49" s="14">
        <f>IFERROR(IF(ההלוואה_לא_שולמה*ההלוואה_תקינה,ערך_הלוואה,""), "")</f>
        <v>114132.54369701007</v>
      </c>
      <c r="E49" s="14">
        <f>IFERROR(IF(ההלוואה_לא_שולמה*ההלוואה_תקינה,תשלום_חודשי,0), 0)</f>
        <v>1594.2710039576284</v>
      </c>
      <c r="F49" s="14">
        <f>IFERROR(IF(ההלוואה_לא_שולמה*ההלוואה_תקינה,קרן,0), 0)</f>
        <v>1461.116369644446</v>
      </c>
      <c r="G49" s="14">
        <f>IFERROR(IF(ההלוואה_לא_שולמה*ההלוואה_תקינה,סכום_ריבית,0), 0)</f>
        <v>133.15463431318247</v>
      </c>
      <c r="H49" s="14">
        <f>IFERROR(IF(ההלוואה_לא_שולמה*ההלוואה_תקינה,יתרת_סגירה,0), 0)</f>
        <v>112671.42732736538</v>
      </c>
      <c r="K49"/>
    </row>
    <row r="50" spans="2:11" ht="20.100000000000001" customHeight="1" x14ac:dyDescent="0.15">
      <c r="B50" s="7">
        <f>IFERROR(IF(ההלוואה_לא_שולמה*ההלוואה_תקינה,מספר_תשלום,""), "")</f>
        <v>34</v>
      </c>
      <c r="C50" s="8">
        <f>IFERROR(IF(ההלוואה_לא_שולמה*ההלוואה_תקינה,תאריך_תשלום,תאריך_התחלה_של_הלוואה), תאריך_התחלה_של_הלוואה)</f>
        <v>44866</v>
      </c>
      <c r="D50" s="14">
        <f>IFERROR(IF(ההלוואה_לא_שולמה*ההלוואה_תקינה,ערך_הלוואה,""), "")</f>
        <v>112671.42732736538</v>
      </c>
      <c r="E50" s="14">
        <f>IFERROR(IF(ההלוואה_לא_שולמה*ההלוואה_תקינה,תשלום_חודשי,0), 0)</f>
        <v>1594.2710039576284</v>
      </c>
      <c r="F50" s="14">
        <f>IFERROR(IF(ההלוואה_לא_שולמה*ההלוואה_תקינה,קרן,0), 0)</f>
        <v>1462.8210054090312</v>
      </c>
      <c r="G50" s="14">
        <f>IFERROR(IF(ההלוואה_לא_שולמה*ההלוואה_תקינה,סכום_ריבית,0), 0)</f>
        <v>131.44999854859728</v>
      </c>
      <c r="H50" s="14">
        <f>IFERROR(IF(ההלוואה_לא_שולמה*ההלוואה_תקינה,יתרת_סגירה,0), 0)</f>
        <v>111208.60632195644</v>
      </c>
      <c r="K50"/>
    </row>
    <row r="51" spans="2:11" ht="20.100000000000001" customHeight="1" x14ac:dyDescent="0.15">
      <c r="B51" s="7">
        <f>IFERROR(IF(ההלוואה_לא_שולמה*ההלוואה_תקינה,מספר_תשלום,""), "")</f>
        <v>35</v>
      </c>
      <c r="C51" s="8">
        <f>IFERROR(IF(ההלוואה_לא_שולמה*ההלוואה_תקינה,תאריך_תשלום,תאריך_התחלה_של_הלוואה), תאריך_התחלה_של_הלוואה)</f>
        <v>44896</v>
      </c>
      <c r="D51" s="14">
        <f>IFERROR(IF(ההלוואה_לא_שולמה*ההלוואה_תקינה,ערך_הלוואה,""), "")</f>
        <v>111208.60632195644</v>
      </c>
      <c r="E51" s="14">
        <f>IFERROR(IF(ההלוואה_לא_שולמה*ההלוואה_תקינה,תשלום_חודשי,0), 0)</f>
        <v>1594.2710039576284</v>
      </c>
      <c r="F51" s="14">
        <f>IFERROR(IF(ההלוואה_לא_שולמה*ההלוואה_תקינה,קרן,0), 0)</f>
        <v>1464.5276299153418</v>
      </c>
      <c r="G51" s="14">
        <f>IFERROR(IF(ההלוואה_לא_שולמה*ההלוואה_תקינה,סכום_ריבית,0), 0)</f>
        <v>129.74337404228677</v>
      </c>
      <c r="H51" s="14">
        <f>IFERROR(IF(ההלוואה_לא_שולמה*ההלוואה_תקינה,יתרת_סגירה,0), 0)</f>
        <v>109744.07869204073</v>
      </c>
      <c r="K51"/>
    </row>
    <row r="52" spans="2:11" ht="20.100000000000001" customHeight="1" x14ac:dyDescent="0.15">
      <c r="B52" s="7">
        <f>IFERROR(IF(ההלוואה_לא_שולמה*ההלוואה_תקינה,מספר_תשלום,""), "")</f>
        <v>36</v>
      </c>
      <c r="C52" s="8">
        <f>IFERROR(IF(ההלוואה_לא_שולמה*ההלוואה_תקינה,תאריך_תשלום,תאריך_התחלה_של_הלוואה), תאריך_התחלה_של_הלוואה)</f>
        <v>44927</v>
      </c>
      <c r="D52" s="14">
        <f>IFERROR(IF(ההלוואה_לא_שולמה*ההלוואה_תקינה,ערך_הלוואה,""), "")</f>
        <v>109744.07869204073</v>
      </c>
      <c r="E52" s="14">
        <f>IFERROR(IF(ההלוואה_לא_שולמה*ההלוואה_תקינה,תשלום_חודשי,0), 0)</f>
        <v>1594.2710039576284</v>
      </c>
      <c r="F52" s="14">
        <f>IFERROR(IF(ההלוואה_לא_שולמה*ההלוואה_תקינה,קרן,0), 0)</f>
        <v>1466.2362454835763</v>
      </c>
      <c r="G52" s="14">
        <f>IFERROR(IF(ההלוואה_לא_שולמה*ההלוואה_תקינה,סכום_ריבית,0), 0)</f>
        <v>128.03475847405221</v>
      </c>
      <c r="H52" s="14">
        <f>IFERROR(IF(ההלוואה_לא_שולמה*ההלוואה_תקינה,יתרת_סגירה,0), 0)</f>
        <v>108277.84244655732</v>
      </c>
      <c r="K52"/>
    </row>
    <row r="53" spans="2:11" ht="20.100000000000001" customHeight="1" x14ac:dyDescent="0.15">
      <c r="B53" s="7">
        <f>IFERROR(IF(ההלוואה_לא_שולמה*ההלוואה_תקינה,מספר_תשלום,""), "")</f>
        <v>37</v>
      </c>
      <c r="C53" s="8">
        <f>IFERROR(IF(ההלוואה_לא_שולמה*ההלוואה_תקינה,תאריך_תשלום,תאריך_התחלה_של_הלוואה), תאריך_התחלה_של_הלוואה)</f>
        <v>44958</v>
      </c>
      <c r="D53" s="14">
        <f>IFERROR(IF(ההלוואה_לא_שולמה*ההלוואה_תקינה,ערך_הלוואה,""), "")</f>
        <v>108277.84244655732</v>
      </c>
      <c r="E53" s="14">
        <f>IFERROR(IF(ההלוואה_לא_שולמה*ההלוואה_תקינה,תשלום_חודשי,0), 0)</f>
        <v>1594.2710039576284</v>
      </c>
      <c r="F53" s="14">
        <f>IFERROR(IF(ההלוואה_לא_שולמה*ההלוואה_תקינה,קרן,0), 0)</f>
        <v>1467.9468544366403</v>
      </c>
      <c r="G53" s="14">
        <f>IFERROR(IF(ההלוואה_לא_שולמה*ההלוואה_תקינה,סכום_ריבית,0), 0)</f>
        <v>126.32414952098803</v>
      </c>
      <c r="H53" s="14">
        <f>IFERROR(IF(ההלוואה_לא_שולמה*ההלוואה_תקינה,יתרת_סגירה,0), 0)</f>
        <v>106809.89559212043</v>
      </c>
      <c r="K53"/>
    </row>
    <row r="54" spans="2:11" ht="20.100000000000001" customHeight="1" x14ac:dyDescent="0.15">
      <c r="B54" s="7">
        <f>IFERROR(IF(ההלוואה_לא_שולמה*ההלוואה_תקינה,מספר_תשלום,""), "")</f>
        <v>38</v>
      </c>
      <c r="C54" s="8">
        <f>IFERROR(IF(ההלוואה_לא_שולמה*ההלוואה_תקינה,תאריך_תשלום,תאריך_התחלה_של_הלוואה), תאריך_התחלה_של_הלוואה)</f>
        <v>44986</v>
      </c>
      <c r="D54" s="14">
        <f>IFERROR(IF(ההלוואה_לא_שולמה*ההלוואה_תקינה,ערך_הלוואה,""), "")</f>
        <v>106809.89559212043</v>
      </c>
      <c r="E54" s="14">
        <f>IFERROR(IF(ההלוואה_לא_שולמה*ההלוואה_תקינה,תשלום_חודשי,0), 0)</f>
        <v>1594.2710039576284</v>
      </c>
      <c r="F54" s="14">
        <f>IFERROR(IF(ההלוואה_לא_שולמה*ההלוואה_תקינה,קרן,0), 0)</f>
        <v>1469.6594591001499</v>
      </c>
      <c r="G54" s="14">
        <f>IFERROR(IF(ההלוואה_לא_שולמה*ההלוואה_תקינה,סכום_ריבית,0), 0)</f>
        <v>124.61154485747861</v>
      </c>
      <c r="H54" s="14">
        <f>IFERROR(IF(ההלוואה_לא_שולמה*ההלוואה_תקינה,יתרת_סגירה,0), 0)</f>
        <v>105340.23613302018</v>
      </c>
      <c r="K54"/>
    </row>
    <row r="55" spans="2:11" ht="20.100000000000001" customHeight="1" x14ac:dyDescent="0.15">
      <c r="B55" s="7">
        <f>IFERROR(IF(ההלוואה_לא_שולמה*ההלוואה_תקינה,מספר_תשלום,""), "")</f>
        <v>39</v>
      </c>
      <c r="C55" s="8">
        <f>IFERROR(IF(ההלוואה_לא_שולמה*ההלוואה_תקינה,תאריך_תשלום,תאריך_התחלה_של_הלוואה), תאריך_התחלה_של_הלוואה)</f>
        <v>45017</v>
      </c>
      <c r="D55" s="14">
        <f>IFERROR(IF(ההלוואה_לא_שולמה*ההלוואה_תקינה,ערך_הלוואה,""), "")</f>
        <v>105340.23613302018</v>
      </c>
      <c r="E55" s="14">
        <f>IFERROR(IF(ההלוואה_לא_שולמה*ההלוואה_תקינה,תשלום_חודשי,0), 0)</f>
        <v>1594.2710039576284</v>
      </c>
      <c r="F55" s="14">
        <f>IFERROR(IF(ההלוואה_לא_שולמה*ההלוואה_תקינה,קרן,0), 0)</f>
        <v>1471.3740618024333</v>
      </c>
      <c r="G55" s="14">
        <f>IFERROR(IF(ההלוואה_לא_שולמה*ההלוואה_תקינה,סכום_ריבית,0), 0)</f>
        <v>122.89694215519509</v>
      </c>
      <c r="H55" s="14">
        <f>IFERROR(IF(ההלוואה_לא_שולמה*ההלוואה_תקינה,יתרת_סגירה,0), 0)</f>
        <v>103868.86207121743</v>
      </c>
      <c r="K55"/>
    </row>
    <row r="56" spans="2:11" ht="20.100000000000001" customHeight="1" x14ac:dyDescent="0.15">
      <c r="B56" s="7">
        <f>IFERROR(IF(ההלוואה_לא_שולמה*ההלוואה_תקינה,מספר_תשלום,""), "")</f>
        <v>40</v>
      </c>
      <c r="C56" s="8">
        <f>IFERROR(IF(ההלוואה_לא_שולמה*ההלוואה_תקינה,תאריך_תשלום,תאריך_התחלה_של_הלוואה), תאריך_התחלה_של_הלוואה)</f>
        <v>45047</v>
      </c>
      <c r="D56" s="14">
        <f>IFERROR(IF(ההלוואה_לא_שולמה*ההלוואה_תקינה,ערך_הלוואה,""), "")</f>
        <v>103868.86207121743</v>
      </c>
      <c r="E56" s="14">
        <f>IFERROR(IF(ההלוואה_לא_שולמה*ההלוואה_תקינה,תשלום_חודשי,0), 0)</f>
        <v>1594.2710039576284</v>
      </c>
      <c r="F56" s="14">
        <f>IFERROR(IF(ההלוואה_לא_שולמה*ההלוואה_תקינה,קרן,0), 0)</f>
        <v>1473.0906648745363</v>
      </c>
      <c r="G56" s="14">
        <f>IFERROR(IF(ההלוואה_לא_שולמה*ההלוואה_תקינה,סכום_ריבית,0), 0)</f>
        <v>121.18033908309224</v>
      </c>
      <c r="H56" s="14">
        <f>IFERROR(IF(ההלוואה_לא_שולמה*ההלוואה_תקינה,יתרת_סגירה,0), 0)</f>
        <v>102395.77140634289</v>
      </c>
      <c r="K56"/>
    </row>
    <row r="57" spans="2:11" ht="20.100000000000001" customHeight="1" x14ac:dyDescent="0.15">
      <c r="B57" s="7">
        <f>IFERROR(IF(ההלוואה_לא_שולמה*ההלוואה_תקינה,מספר_תשלום,""), "")</f>
        <v>41</v>
      </c>
      <c r="C57" s="8">
        <f>IFERROR(IF(ההלוואה_לא_שולמה*ההלוואה_תקינה,תאריך_תשלום,תאריך_התחלה_של_הלוואה), תאריך_התחלה_של_הלוואה)</f>
        <v>45078</v>
      </c>
      <c r="D57" s="14">
        <f>IFERROR(IF(ההלוואה_לא_שולמה*ההלוואה_תקינה,ערך_הלוואה,""), "")</f>
        <v>102395.77140634289</v>
      </c>
      <c r="E57" s="14">
        <f>IFERROR(IF(ההלוואה_לא_שולמה*ההלוואה_תקינה,תשלום_חודשי,0), 0)</f>
        <v>1594.2710039576284</v>
      </c>
      <c r="F57" s="14">
        <f>IFERROR(IF(ההלוואה_לא_שולמה*ההלוואה_תקינה,קרן,0), 0)</f>
        <v>1474.8092706502232</v>
      </c>
      <c r="G57" s="14">
        <f>IFERROR(IF(ההלוואה_לא_שולמה*ההלוואה_תקינה,סכום_ריבית,0), 0)</f>
        <v>119.4617333074053</v>
      </c>
      <c r="H57" s="14">
        <f>IFERROR(IF(ההלוואה_לא_שולמה*ההלוואה_תקינה,יתרת_סגירה,0), 0)</f>
        <v>100920.9621356928</v>
      </c>
      <c r="K57"/>
    </row>
    <row r="58" spans="2:11" ht="20.100000000000001" customHeight="1" x14ac:dyDescent="0.15">
      <c r="B58" s="7">
        <f>IFERROR(IF(ההלוואה_לא_שולמה*ההלוואה_תקינה,מספר_תשלום,""), "")</f>
        <v>42</v>
      </c>
      <c r="C58" s="8">
        <f>IFERROR(IF(ההלוואה_לא_שולמה*ההלוואה_תקינה,תאריך_תשלום,תאריך_התחלה_של_הלוואה), תאריך_התחלה_של_הלוואה)</f>
        <v>45108</v>
      </c>
      <c r="D58" s="14">
        <f>IFERROR(IF(ההלוואה_לא_שולמה*ההלוואה_תקינה,ערך_הלוואה,""), "")</f>
        <v>100920.9621356928</v>
      </c>
      <c r="E58" s="14">
        <f>IFERROR(IF(ההלוואה_לא_שולמה*ההלוואה_תקינה,תשלום_חודשי,0), 0)</f>
        <v>1594.2710039576284</v>
      </c>
      <c r="F58" s="14">
        <f>IFERROR(IF(ההלוואה_לא_שולמה*ההלוואה_תקינה,קרן,0), 0)</f>
        <v>1476.5298814659818</v>
      </c>
      <c r="G58" s="14">
        <f>IFERROR(IF(ההלוואה_לא_שולמה*ההלוואה_תקינה,סכום_ריבית,0), 0)</f>
        <v>117.74112249164672</v>
      </c>
      <c r="H58" s="14">
        <f>IFERROR(IF(ההלוואה_לא_שולמה*ההלוואה_תקינה,יתרת_סגירה,0), 0)</f>
        <v>99444.432254226718</v>
      </c>
      <c r="K58"/>
    </row>
    <row r="59" spans="2:11" ht="20.100000000000001" customHeight="1" x14ac:dyDescent="0.15">
      <c r="B59" s="7">
        <f>IFERROR(IF(ההלוואה_לא_שולמה*ההלוואה_תקינה,מספר_תשלום,""), "")</f>
        <v>43</v>
      </c>
      <c r="C59" s="8">
        <f>IFERROR(IF(ההלוואה_לא_שולמה*ההלוואה_תקינה,תאריך_תשלום,תאריך_התחלה_של_הלוואה), תאריך_התחלה_של_הלוואה)</f>
        <v>45139</v>
      </c>
      <c r="D59" s="14">
        <f>IFERROR(IF(ההלוואה_לא_שולמה*ההלוואה_תקינה,ערך_הלוואה,""), "")</f>
        <v>99444.432254226718</v>
      </c>
      <c r="E59" s="14">
        <f>IFERROR(IF(ההלוואה_לא_שולמה*ההלוואה_תקינה,תשלום_חודשי,0), 0)</f>
        <v>1594.2710039576284</v>
      </c>
      <c r="F59" s="14">
        <f>IFERROR(IF(ההלוואה_לא_שולמה*ההלוואה_תקינה,קרן,0), 0)</f>
        <v>1478.2524996610252</v>
      </c>
      <c r="G59" s="14">
        <f>IFERROR(IF(ההלוואה_לא_שולמה*ההלוואה_תקינה,סכום_ריבית,0), 0)</f>
        <v>116.01850429660306</v>
      </c>
      <c r="H59" s="14">
        <f>IFERROR(IF(ההלוואה_לא_שולמה*ההלוואה_תקינה,יתרת_סגירה,0), 0)</f>
        <v>97966.179754565223</v>
      </c>
      <c r="K59"/>
    </row>
    <row r="60" spans="2:11" ht="20.100000000000001" customHeight="1" x14ac:dyDescent="0.15">
      <c r="B60" s="7">
        <f>IFERROR(IF(ההלוואה_לא_שולמה*ההלוואה_תקינה,מספר_תשלום,""), "")</f>
        <v>44</v>
      </c>
      <c r="C60" s="8">
        <f>IFERROR(IF(ההלוואה_לא_שולמה*ההלוואה_תקינה,תאריך_תשלום,תאריך_התחלה_של_הלוואה), תאריך_התחלה_של_הלוואה)</f>
        <v>45170</v>
      </c>
      <c r="D60" s="14">
        <f>IFERROR(IF(ההלוואה_לא_שולמה*ההלוואה_תקינה,ערך_הלוואה,""), "")</f>
        <v>97966.179754565223</v>
      </c>
      <c r="E60" s="14">
        <f>IFERROR(IF(ההלוואה_לא_שולמה*ההלוואה_תקינה,תשלום_חודשי,0), 0)</f>
        <v>1594.2710039576284</v>
      </c>
      <c r="F60" s="14">
        <f>IFERROR(IF(ההלוואה_לא_שולמה*ההלוואה_תקינה,קרן,0), 0)</f>
        <v>1479.9771275772966</v>
      </c>
      <c r="G60" s="14">
        <f>IFERROR(IF(ההלוואה_לא_שולמה*ההלוואה_תקינה,סכום_ריבית,0), 0)</f>
        <v>114.29387638033185</v>
      </c>
      <c r="H60" s="14">
        <f>IFERROR(IF(ההלוואה_לא_שולמה*ההלוואה_תקינה,יתרת_סגירה,0), 0)</f>
        <v>96486.202626987942</v>
      </c>
      <c r="K60"/>
    </row>
    <row r="61" spans="2:11" ht="20.100000000000001" customHeight="1" x14ac:dyDescent="0.15">
      <c r="B61" s="7">
        <f>IFERROR(IF(ההלוואה_לא_שולמה*ההלוואה_תקינה,מספר_תשלום,""), "")</f>
        <v>45</v>
      </c>
      <c r="C61" s="8">
        <f>IFERROR(IF(ההלוואה_לא_שולמה*ההלוואה_תקינה,תאריך_תשלום,תאריך_התחלה_של_הלוואה), תאריך_התחלה_של_הלוואה)</f>
        <v>45200</v>
      </c>
      <c r="D61" s="14">
        <f>IFERROR(IF(ההלוואה_לא_שולמה*ההלוואה_תקינה,ערך_הלוואה,""), "")</f>
        <v>96486.202626987942</v>
      </c>
      <c r="E61" s="14">
        <f>IFERROR(IF(ההלוואה_לא_שולמה*ההלוואה_תקינה,תשלום_חודשי,0), 0)</f>
        <v>1594.2710039576284</v>
      </c>
      <c r="F61" s="14">
        <f>IFERROR(IF(ההלוואה_לא_שולמה*ההלוואה_תקינה,קרן,0), 0)</f>
        <v>1481.70376755947</v>
      </c>
      <c r="G61" s="14">
        <f>IFERROR(IF(ההלוואה_לא_שולמה*ההלוואה_תקינה,סכום_ריבית,0), 0)</f>
        <v>112.56723639815834</v>
      </c>
      <c r="H61" s="14">
        <f>IFERROR(IF(ההלוואה_לא_שולמה*ההלוואה_תקינה,יתרת_סגירה,0), 0)</f>
        <v>95004.498859428451</v>
      </c>
      <c r="K61"/>
    </row>
    <row r="62" spans="2:11" ht="20.100000000000001" customHeight="1" x14ac:dyDescent="0.15">
      <c r="B62" s="7">
        <f>IFERROR(IF(ההלוואה_לא_שולמה*ההלוואה_תקינה,מספר_תשלום,""), "")</f>
        <v>46</v>
      </c>
      <c r="C62" s="8">
        <f>IFERROR(IF(ההלוואה_לא_שולמה*ההלוואה_תקינה,תאריך_תשלום,תאריך_התחלה_של_הלוואה), תאריך_התחלה_של_הלוואה)</f>
        <v>45231</v>
      </c>
      <c r="D62" s="14">
        <f>IFERROR(IF(ההלוואה_לא_שולמה*ההלוואה_תקינה,ערך_הלוואה,""), "")</f>
        <v>95004.498859428451</v>
      </c>
      <c r="E62" s="14">
        <f>IFERROR(IF(ההלוואה_לא_שולמה*ההלוואה_תקינה,תשלום_חודשי,0), 0)</f>
        <v>1594.2710039576284</v>
      </c>
      <c r="F62" s="14">
        <f>IFERROR(IF(ההלוואה_לא_שולמה*ההלוואה_תקינה,קרן,0), 0)</f>
        <v>1483.4324219549562</v>
      </c>
      <c r="G62" s="14">
        <f>IFERROR(IF(ההלוואה_לא_שולמה*ההלוואה_תקינה,סכום_ריבית,0), 0)</f>
        <v>110.83858200267231</v>
      </c>
      <c r="H62" s="14">
        <f>IFERROR(IF(ההלוואה_לא_שולמה*ההלוואה_תקינה,יתרת_סגירה,0), 0)</f>
        <v>93521.066437473317</v>
      </c>
      <c r="K62"/>
    </row>
    <row r="63" spans="2:11" ht="20.100000000000001" customHeight="1" x14ac:dyDescent="0.15">
      <c r="B63" s="7">
        <f>IFERROR(IF(ההלוואה_לא_שולמה*ההלוואה_תקינה,מספר_תשלום,""), "")</f>
        <v>47</v>
      </c>
      <c r="C63" s="8">
        <f>IFERROR(IF(ההלוואה_לא_שולמה*ההלוואה_תקינה,תאריך_תשלום,תאריך_התחלה_של_הלוואה), תאריך_התחלה_של_הלוואה)</f>
        <v>45261</v>
      </c>
      <c r="D63" s="14">
        <f>IFERROR(IF(ההלוואה_לא_שולמה*ההלוואה_תקינה,ערך_הלוואה,""), "")</f>
        <v>93521.066437473317</v>
      </c>
      <c r="E63" s="14">
        <f>IFERROR(IF(ההלוואה_לא_שולמה*ההלוואה_תקינה,תשלום_חודשי,0), 0)</f>
        <v>1594.2710039576284</v>
      </c>
      <c r="F63" s="14">
        <f>IFERROR(IF(ההלוואה_לא_שולמה*ההלוואה_תקינה,קרן,0), 0)</f>
        <v>1485.1630931139036</v>
      </c>
      <c r="G63" s="14">
        <f>IFERROR(IF(ההלוואה_לא_שולמה*ההלוואה_תקינה,סכום_ריבית,0), 0)</f>
        <v>109.10791084372484</v>
      </c>
      <c r="H63" s="14">
        <f>IFERROR(IF(ההלוואה_לא_שולמה*ההלוואה_תקינה,יתרת_סגירה,0), 0)</f>
        <v>92035.903344359045</v>
      </c>
      <c r="K63"/>
    </row>
    <row r="64" spans="2:11" ht="20.100000000000001" customHeight="1" x14ac:dyDescent="0.15">
      <c r="B64" s="7">
        <f>IFERROR(IF(ההלוואה_לא_שולמה*ההלוואה_תקינה,מספר_תשלום,""), "")</f>
        <v>48</v>
      </c>
      <c r="C64" s="8">
        <f>IFERROR(IF(ההלוואה_לא_שולמה*ההלוואה_תקינה,תאריך_תשלום,תאריך_התחלה_של_הלוואה), תאריך_התחלה_של_הלוואה)</f>
        <v>45292</v>
      </c>
      <c r="D64" s="14">
        <f>IFERROR(IF(ההלוואה_לא_שולמה*ההלוואה_תקינה,ערך_הלוואה,""), "")</f>
        <v>92035.903344359045</v>
      </c>
      <c r="E64" s="14">
        <f>IFERROR(IF(ההלוואה_לא_שולמה*ההלוואה_תקינה,תשלום_חודשי,0), 0)</f>
        <v>1594.2710039576284</v>
      </c>
      <c r="F64" s="14">
        <f>IFERROR(IF(ההלוואה_לא_שולמה*ההלוואה_תקינה,קרן,0), 0)</f>
        <v>1486.895783389203</v>
      </c>
      <c r="G64" s="14">
        <f>IFERROR(IF(ההלוואה_לא_שולמה*ההלוואה_תקינה,סכום_ריבית,0), 0)</f>
        <v>107.37522056842528</v>
      </c>
      <c r="H64" s="14">
        <f>IFERROR(IF(ההלוואה_לא_שולמה*ההלוואה_תקינה,יתרת_סגירה,0), 0)</f>
        <v>90549.007560970014</v>
      </c>
      <c r="K64"/>
    </row>
    <row r="65" spans="2:11" ht="20.100000000000001" customHeight="1" x14ac:dyDescent="0.15">
      <c r="B65" s="7">
        <f>IFERROR(IF(ההלוואה_לא_שולמה*ההלוואה_תקינה,מספר_תשלום,""), "")</f>
        <v>49</v>
      </c>
      <c r="C65" s="8">
        <f>IFERROR(IF(ההלוואה_לא_שולמה*ההלוואה_תקינה,תאריך_תשלום,תאריך_התחלה_של_הלוואה), תאריך_התחלה_של_הלוואה)</f>
        <v>45323</v>
      </c>
      <c r="D65" s="14">
        <f>IFERROR(IF(ההלוואה_לא_שולמה*ההלוואה_תקינה,ערך_הלוואה,""), "")</f>
        <v>90549.007560970014</v>
      </c>
      <c r="E65" s="14">
        <f>IFERROR(IF(ההלוואה_לא_שולמה*ההלוואה_תקינה,תשלום_חודשי,0), 0)</f>
        <v>1594.2710039576284</v>
      </c>
      <c r="F65" s="14">
        <f>IFERROR(IF(ההלוואה_לא_שולמה*ההלוואה_תקינה,קרן,0), 0)</f>
        <v>1488.6304951364905</v>
      </c>
      <c r="G65" s="14">
        <f>IFERROR(IF(ההלוואה_לא_שולמה*ההלוואה_תקינה,סכום_ריבית,0), 0)</f>
        <v>105.64050882113787</v>
      </c>
      <c r="H65" s="14">
        <f>IFERROR(IF(ההלוואה_לא_שולמה*ההלוואה_תקינה,יתרת_סגירה,0), 0)</f>
        <v>89060.377065833542</v>
      </c>
      <c r="K65"/>
    </row>
    <row r="66" spans="2:11" ht="20.100000000000001" customHeight="1" x14ac:dyDescent="0.15">
      <c r="B66" s="7">
        <f>IFERROR(IF(ההלוואה_לא_שולמה*ההלוואה_תקינה,מספר_תשלום,""), "")</f>
        <v>50</v>
      </c>
      <c r="C66" s="8">
        <f>IFERROR(IF(ההלוואה_לא_שולמה*ההלוואה_תקינה,תאריך_תשלום,תאריך_התחלה_של_הלוואה), תאריך_התחלה_של_הלוואה)</f>
        <v>45352</v>
      </c>
      <c r="D66" s="14">
        <f>IFERROR(IF(ההלוואה_לא_שולמה*ההלוואה_תקינה,ערך_הלוואה,""), "")</f>
        <v>89060.377065833542</v>
      </c>
      <c r="E66" s="14">
        <f>IFERROR(IF(ההלוואה_לא_שולמה*ההלוואה_תקינה,תשלום_חודשי,0), 0)</f>
        <v>1594.2710039576284</v>
      </c>
      <c r="F66" s="14">
        <f>IFERROR(IF(ההלוואה_לא_שולמה*ההלוואה_תקינה,קרן,0), 0)</f>
        <v>1490.3672307141499</v>
      </c>
      <c r="G66" s="14">
        <f>IFERROR(IF(ההלוואה_לא_שולמה*ההלוואה_תקינה,סכום_ריבית,0), 0)</f>
        <v>103.90377324347867</v>
      </c>
      <c r="H66" s="14">
        <f>IFERROR(IF(ההלוואה_לא_שולמה*ההלוואה_תקינה,יתרת_סגירה,0), 0)</f>
        <v>87570.009835118923</v>
      </c>
      <c r="K66"/>
    </row>
    <row r="67" spans="2:11" ht="20.100000000000001" customHeight="1" x14ac:dyDescent="0.15">
      <c r="B67" s="7">
        <f>IFERROR(IF(ההלוואה_לא_שולמה*ההלוואה_תקינה,מספר_תשלום,""), "")</f>
        <v>51</v>
      </c>
      <c r="C67" s="8">
        <f>IFERROR(IF(ההלוואה_לא_שולמה*ההלוואה_תקינה,תאריך_תשלום,תאריך_התחלה_של_הלוואה), תאריך_התחלה_של_הלוואה)</f>
        <v>45383</v>
      </c>
      <c r="D67" s="14">
        <f>IFERROR(IF(ההלוואה_לא_שולמה*ההלוואה_תקינה,ערך_הלוואה,""), "")</f>
        <v>87570.009835118923</v>
      </c>
      <c r="E67" s="14">
        <f>IFERROR(IF(ההלוואה_לא_שולמה*ההלוואה_תקינה,תשלום_חודשי,0), 0)</f>
        <v>1594.2710039576284</v>
      </c>
      <c r="F67" s="14">
        <f>IFERROR(IF(ההלוואה_לא_שולמה*ההלוואה_תקינה,קרן,0), 0)</f>
        <v>1492.1059924833162</v>
      </c>
      <c r="G67" s="14">
        <f>IFERROR(IF(ההלוואה_לא_שולמה*ההלוואה_תקינה,סכום_ריבית,0), 0)</f>
        <v>102.16501147431214</v>
      </c>
      <c r="H67" s="14">
        <f>IFERROR(IF(ההלוואה_לא_שולמה*ההלוואה_תקינה,יתרת_סגירה,0), 0)</f>
        <v>86077.903842635555</v>
      </c>
      <c r="K67"/>
    </row>
    <row r="68" spans="2:11" ht="20.100000000000001" customHeight="1" x14ac:dyDescent="0.15">
      <c r="B68" s="7">
        <f>IFERROR(IF(ההלוואה_לא_שולמה*ההלוואה_תקינה,מספר_תשלום,""), "")</f>
        <v>52</v>
      </c>
      <c r="C68" s="8">
        <f>IFERROR(IF(ההלוואה_לא_שולמה*ההלוואה_תקינה,תאריך_תשלום,תאריך_התחלה_של_הלוואה), תאריך_התחלה_של_הלוואה)</f>
        <v>45413</v>
      </c>
      <c r="D68" s="14">
        <f>IFERROR(IF(ההלוואה_לא_שולמה*ההלוואה_תקינה,ערך_הלוואה,""), "")</f>
        <v>86077.903842635555</v>
      </c>
      <c r="E68" s="14">
        <f>IFERROR(IF(ההלוואה_לא_שולמה*ההלוואה_תקינה,תשלום_חודשי,0), 0)</f>
        <v>1594.2710039576284</v>
      </c>
      <c r="F68" s="14">
        <f>IFERROR(IF(ההלוואה_לא_שולמה*ההלוואה_תקינה,קרן,0), 0)</f>
        <v>1493.8467828078803</v>
      </c>
      <c r="G68" s="14">
        <f>IFERROR(IF(ההלוואה_לא_שולמה*ההלוואה_תקינה,סכום_ריבית,0), 0)</f>
        <v>100.42422114974828</v>
      </c>
      <c r="H68" s="14">
        <f>IFERROR(IF(ההלוואה_לא_שולמה*ההלוואה_תקינה,יתרת_סגירה,0), 0)</f>
        <v>84584.057059827697</v>
      </c>
      <c r="K68"/>
    </row>
    <row r="69" spans="2:11" ht="20.100000000000001" customHeight="1" x14ac:dyDescent="0.15">
      <c r="B69" s="7">
        <f>IFERROR(IF(ההלוואה_לא_שולמה*ההלוואה_תקינה,מספר_תשלום,""), "")</f>
        <v>53</v>
      </c>
      <c r="C69" s="8">
        <f>IFERROR(IF(ההלוואה_לא_שולמה*ההלוואה_תקינה,תאריך_תשלום,תאריך_התחלה_של_הלוואה), תאריך_התחלה_של_הלוואה)</f>
        <v>45444</v>
      </c>
      <c r="D69" s="14">
        <f>IFERROR(IF(ההלוואה_לא_שולמה*ההלוואה_תקינה,ערך_הלוואה,""), "")</f>
        <v>84584.057059827697</v>
      </c>
      <c r="E69" s="14">
        <f>IFERROR(IF(ההלוואה_לא_שולמה*ההלוואה_תקינה,תשלום_חודשי,0), 0)</f>
        <v>1594.2710039576284</v>
      </c>
      <c r="F69" s="14">
        <f>IFERROR(IF(ההלוואה_לא_שולמה*ההלוואה_תקינה,קרן,0), 0)</f>
        <v>1495.5896040544892</v>
      </c>
      <c r="G69" s="14">
        <f>IFERROR(IF(ההלוואה_לא_שולמה*ההלוואה_תקינה,סכום_ריבית,0), 0)</f>
        <v>98.681399903139081</v>
      </c>
      <c r="H69" s="14">
        <f>IFERROR(IF(ההלוואה_לא_שולמה*ההלוואה_תקינה,יתרת_סגירה,0), 0)</f>
        <v>83088.467455773367</v>
      </c>
      <c r="K69"/>
    </row>
    <row r="70" spans="2:11" ht="20.100000000000001" customHeight="1" x14ac:dyDescent="0.15">
      <c r="B70" s="7">
        <f>IFERROR(IF(ההלוואה_לא_שולמה*ההלוואה_תקינה,מספר_תשלום,""), "")</f>
        <v>54</v>
      </c>
      <c r="C70" s="8">
        <f>IFERROR(IF(ההלוואה_לא_שולמה*ההלוואה_תקינה,תאריך_תשלום,תאריך_התחלה_של_הלוואה), תאריך_התחלה_של_הלוואה)</f>
        <v>45474</v>
      </c>
      <c r="D70" s="14">
        <f>IFERROR(IF(ההלוואה_לא_שולמה*ההלוואה_תקינה,ערך_הלוואה,""), "")</f>
        <v>83088.467455773367</v>
      </c>
      <c r="E70" s="14">
        <f>IFERROR(IF(ההלוואה_לא_שולמה*ההלוואה_תקינה,תשלום_חודשי,0), 0)</f>
        <v>1594.2710039576284</v>
      </c>
      <c r="F70" s="14">
        <f>IFERROR(IF(ההלוואה_לא_שולמה*ההלוואה_תקינה,קרן,0), 0)</f>
        <v>1497.3344585925529</v>
      </c>
      <c r="G70" s="14">
        <f>IFERROR(IF(ההלוואה_לא_שולמה*ההלוואה_תקינה,סכום_ריבית,0), 0)</f>
        <v>96.936545365075503</v>
      </c>
      <c r="H70" s="14">
        <f>IFERROR(IF(ההלוואה_לא_שולמה*ההלוואה_תקינה,יתרת_סגירה,0), 0)</f>
        <v>81591.13299718035</v>
      </c>
      <c r="K70"/>
    </row>
    <row r="71" spans="2:11" ht="20.100000000000001" customHeight="1" x14ac:dyDescent="0.15">
      <c r="B71" s="7">
        <f>IFERROR(IF(ההלוואה_לא_שולמה*ההלוואה_תקינה,מספר_תשלום,""), "")</f>
        <v>55</v>
      </c>
      <c r="C71" s="8">
        <f>IFERROR(IF(ההלוואה_לא_שולמה*ההלוואה_תקינה,תאריך_תשלום,תאריך_התחלה_של_הלוואה), תאריך_התחלה_של_הלוואה)</f>
        <v>45505</v>
      </c>
      <c r="D71" s="14">
        <f>IFERROR(IF(ההלוואה_לא_שולמה*ההלוואה_תקינה,ערך_הלוואה,""), "")</f>
        <v>81591.13299718035</v>
      </c>
      <c r="E71" s="14">
        <f>IFERROR(IF(ההלוואה_לא_שולמה*ההלוואה_תקינה,תשלום_חודשי,0), 0)</f>
        <v>1594.2710039576284</v>
      </c>
      <c r="F71" s="14">
        <f>IFERROR(IF(ההלוואה_לא_שולמה*ההלוואה_תקינה,קרן,0), 0)</f>
        <v>1499.0813487942444</v>
      </c>
      <c r="G71" s="14">
        <f>IFERROR(IF(ההלוואה_לא_שולמה*ההלוואה_תקינה,סכום_ריבית,0), 0)</f>
        <v>95.189655163384202</v>
      </c>
      <c r="H71" s="14">
        <f>IFERROR(IF(ההלוואה_לא_שולמה*ההלוואה_תקינה,יתרת_סגירה,0), 0)</f>
        <v>80092.051648385881</v>
      </c>
      <c r="K71"/>
    </row>
    <row r="72" spans="2:11" ht="20.100000000000001" customHeight="1" x14ac:dyDescent="0.15">
      <c r="B72" s="7">
        <f>IFERROR(IF(ההלוואה_לא_שולמה*ההלוואה_תקינה,מספר_תשלום,""), "")</f>
        <v>56</v>
      </c>
      <c r="C72" s="8">
        <f>IFERROR(IF(ההלוואה_לא_שולמה*ההלוואה_תקינה,תאריך_תשלום,תאריך_התחלה_של_הלוואה), תאריך_התחלה_של_הלוואה)</f>
        <v>45536</v>
      </c>
      <c r="D72" s="14">
        <f>IFERROR(IF(ההלוואה_לא_שולמה*ההלוואה_תקינה,ערך_הלוואה,""), "")</f>
        <v>80092.051648385881</v>
      </c>
      <c r="E72" s="14">
        <f>IFERROR(IF(ההלוואה_לא_שולמה*ההלוואה_תקינה,תשלום_חודשי,0), 0)</f>
        <v>1594.2710039576284</v>
      </c>
      <c r="F72" s="14">
        <f>IFERROR(IF(ההלוואה_לא_שולמה*ההלוואה_תקינה,קרן,0), 0)</f>
        <v>1500.8302770345042</v>
      </c>
      <c r="G72" s="14">
        <f>IFERROR(IF(ההלוואה_לא_שולמה*ההלוואה_תקינה,סכום_ריבית,0), 0)</f>
        <v>93.440726923124259</v>
      </c>
      <c r="H72" s="14">
        <f>IFERROR(IF(ההלוואה_לא_שולמה*ההלוואה_תקינה,יתרת_סגירה,0), 0)</f>
        <v>78591.221371351348</v>
      </c>
      <c r="K72"/>
    </row>
    <row r="73" spans="2:11" ht="20.100000000000001" customHeight="1" x14ac:dyDescent="0.15">
      <c r="B73" s="7">
        <f>IFERROR(IF(ההלוואה_לא_שולמה*ההלוואה_תקינה,מספר_תשלום,""), "")</f>
        <v>57</v>
      </c>
      <c r="C73" s="8">
        <f>IFERROR(IF(ההלוואה_לא_שולמה*ההלוואה_תקינה,תאריך_תשלום,תאריך_התחלה_של_הלוואה), תאריך_התחלה_של_הלוואה)</f>
        <v>45566</v>
      </c>
      <c r="D73" s="14">
        <f>IFERROR(IF(ההלוואה_לא_שולמה*ההלוואה_תקינה,ערך_הלוואה,""), "")</f>
        <v>78591.221371351348</v>
      </c>
      <c r="E73" s="14">
        <f>IFERROR(IF(ההלוואה_לא_שולמה*ההלוואה_תקינה,תשלום_חודשי,0), 0)</f>
        <v>1594.2710039576284</v>
      </c>
      <c r="F73" s="14">
        <f>IFERROR(IF(ההלוואה_לא_שולמה*ההלוואה_תקינה,קרן,0), 0)</f>
        <v>1502.5812456910446</v>
      </c>
      <c r="G73" s="14">
        <f>IFERROR(IF(ההלוואה_לא_שולמה*ההלוואה_תקינה,סכום_ריבית,0), 0)</f>
        <v>91.689758266583979</v>
      </c>
      <c r="H73" s="14">
        <f>IFERROR(IF(ההלוואה_לא_שולמה*ההלוואה_תקינה,יתרת_סגירה,0), 0)</f>
        <v>77088.640125660342</v>
      </c>
      <c r="K73"/>
    </row>
    <row r="74" spans="2:11" ht="20.100000000000001" customHeight="1" x14ac:dyDescent="0.15">
      <c r="B74" s="7">
        <f>IFERROR(IF(ההלוואה_לא_שולמה*ההלוואה_תקינה,מספר_תשלום,""), "")</f>
        <v>58</v>
      </c>
      <c r="C74" s="8">
        <f>IFERROR(IF(ההלוואה_לא_שולמה*ההלוואה_תקינה,תאריך_תשלום,תאריך_התחלה_של_הלוואה), תאריך_התחלה_של_הלוואה)</f>
        <v>45597</v>
      </c>
      <c r="D74" s="14">
        <f>IFERROR(IF(ההלוואה_לא_שולמה*ההלוואה_תקינה,ערך_הלוואה,""), "")</f>
        <v>77088.640125660342</v>
      </c>
      <c r="E74" s="14">
        <f>IFERROR(IF(ההלוואה_לא_שולמה*ההלוואה_תקינה,תשלום_חודשי,0), 0)</f>
        <v>1594.2710039576284</v>
      </c>
      <c r="F74" s="14">
        <f>IFERROR(IF(ההלוואה_לא_שולמה*ההלוואה_תקינה,קרן,0), 0)</f>
        <v>1504.3342571443509</v>
      </c>
      <c r="G74" s="14">
        <f>IFERROR(IF(ההלוואה_לא_שולמה*ההלוואה_תקינה,סכום_ריבית,0), 0)</f>
        <v>89.936746813277779</v>
      </c>
      <c r="H74" s="14">
        <f>IFERROR(IF(ההלוואה_לא_שולמה*ההלוואה_תקינה,יתרת_סגירה,0), 0)</f>
        <v>75584.305868516109</v>
      </c>
      <c r="K74"/>
    </row>
    <row r="75" spans="2:11" ht="20.100000000000001" customHeight="1" x14ac:dyDescent="0.15">
      <c r="B75" s="7">
        <f>IFERROR(IF(ההלוואה_לא_שולמה*ההלוואה_תקינה,מספר_תשלום,""), "")</f>
        <v>59</v>
      </c>
      <c r="C75" s="8">
        <f>IFERROR(IF(ההלוואה_לא_שולמה*ההלוואה_תקינה,תאריך_תשלום,תאריך_התחלה_של_הלוואה), תאריך_התחלה_של_הלוואה)</f>
        <v>45627</v>
      </c>
      <c r="D75" s="14">
        <f>IFERROR(IF(ההלוואה_לא_שולמה*ההלוואה_תקינה,ערך_הלוואה,""), "")</f>
        <v>75584.305868516109</v>
      </c>
      <c r="E75" s="14">
        <f>IFERROR(IF(ההלוואה_לא_שולמה*ההלוואה_תקינה,תשלום_חודשי,0), 0)</f>
        <v>1594.2710039576284</v>
      </c>
      <c r="F75" s="14">
        <f>IFERROR(IF(ההלוואה_לא_שולמה*ההלוואה_תקינה,קרן,0), 0)</f>
        <v>1506.0893137776859</v>
      </c>
      <c r="G75" s="14">
        <f>IFERROR(IF(ההלוואה_לא_שולמה*ההלוואה_תקינה,סכום_ריבית,0), 0)</f>
        <v>88.181690179942677</v>
      </c>
      <c r="H75" s="14">
        <f>IFERROR(IF(ההלוואה_לא_שולמה*ההלוואה_תקינה,יתרת_סגירה,0), 0)</f>
        <v>74078.21655473781</v>
      </c>
      <c r="K75"/>
    </row>
    <row r="76" spans="2:11" ht="20.100000000000001" customHeight="1" x14ac:dyDescent="0.15">
      <c r="B76" s="7">
        <f>IFERROR(IF(ההלוואה_לא_שולמה*ההלוואה_תקינה,מספר_תשלום,""), "")</f>
        <v>60</v>
      </c>
      <c r="C76" s="8">
        <f>IFERROR(IF(ההלוואה_לא_שולמה*ההלוואה_תקינה,תאריך_תשלום,תאריך_התחלה_של_הלוואה), תאריך_התחלה_של_הלוואה)</f>
        <v>45658</v>
      </c>
      <c r="D76" s="14">
        <f>IFERROR(IF(ההלוואה_לא_שולמה*ההלוואה_תקינה,ערך_הלוואה,""), "")</f>
        <v>74078.21655473781</v>
      </c>
      <c r="E76" s="14">
        <f>IFERROR(IF(ההלוואה_לא_שולמה*ההלוואה_תקינה,תשלום_חודשי,0), 0)</f>
        <v>1594.2710039576284</v>
      </c>
      <c r="F76" s="14">
        <f>IFERROR(IF(ההלוואה_לא_שולמה*ההלוואה_תקינה,קרן,0), 0)</f>
        <v>1507.8464179770931</v>
      </c>
      <c r="G76" s="14">
        <f>IFERROR(IF(ההלוואה_לא_שולמה*ההלוואה_תקינה,סכום_ריבית,0), 0)</f>
        <v>86.424585980535397</v>
      </c>
      <c r="H76" s="14">
        <f>IFERROR(IF(ההלוואה_לא_שולמה*ההלוואה_תקינה,יתרת_סגירה,0), 0)</f>
        <v>72570.370136760699</v>
      </c>
      <c r="K76"/>
    </row>
    <row r="77" spans="2:11" ht="20.100000000000001" customHeight="1" x14ac:dyDescent="0.15">
      <c r="B77" s="7">
        <f>IFERROR(IF(ההלוואה_לא_שולמה*ההלוואה_תקינה,מספר_תשלום,""), "")</f>
        <v>61</v>
      </c>
      <c r="C77" s="8">
        <f>IFERROR(IF(ההלוואה_לא_שולמה*ההלוואה_תקינה,תאריך_תשלום,תאריך_התחלה_של_הלוואה), תאריך_התחלה_של_הלוואה)</f>
        <v>45689</v>
      </c>
      <c r="D77" s="14">
        <f>IFERROR(IF(ההלוואה_לא_שולמה*ההלוואה_תקינה,ערך_הלוואה,""), "")</f>
        <v>72570.370136760699</v>
      </c>
      <c r="E77" s="14">
        <f>IFERROR(IF(ההלוואה_לא_שולמה*ההלוואה_תקינה,תשלום_חודשי,0), 0)</f>
        <v>1594.2710039576284</v>
      </c>
      <c r="F77" s="14">
        <f>IFERROR(IF(ההלוואה_לא_שולמה*ההלוואה_תקינה,קרן,0), 0)</f>
        <v>1509.6055721313996</v>
      </c>
      <c r="G77" s="14">
        <f>IFERROR(IF(ההלוואה_לא_שולמה*ההלוואה_תקינה,סכום_ריבית,0), 0)</f>
        <v>84.665431826228783</v>
      </c>
      <c r="H77" s="14">
        <f>IFERROR(IF(ההלוואה_לא_שולמה*ההלוואה_תקינה,יתרת_סגירה,0), 0)</f>
        <v>71060.764564629353</v>
      </c>
      <c r="K77"/>
    </row>
    <row r="78" spans="2:11" ht="20.100000000000001" customHeight="1" x14ac:dyDescent="0.15">
      <c r="B78" s="7">
        <f>IFERROR(IF(ההלוואה_לא_שולמה*ההלוואה_תקינה,מספר_תשלום,""), "")</f>
        <v>62</v>
      </c>
      <c r="C78" s="8">
        <f>IFERROR(IF(ההלוואה_לא_שולמה*ההלוואה_תקינה,תאריך_תשלום,תאריך_התחלה_של_הלוואה), תאריך_התחלה_של_הלוואה)</f>
        <v>45717</v>
      </c>
      <c r="D78" s="14">
        <f>IFERROR(IF(ההלוואה_לא_שולמה*ההלוואה_תקינה,ערך_הלוואה,""), "")</f>
        <v>71060.764564629353</v>
      </c>
      <c r="E78" s="14">
        <f>IFERROR(IF(ההלוואה_לא_שולמה*ההלוואה_תקינה,תשלום_חודשי,0), 0)</f>
        <v>1594.2710039576284</v>
      </c>
      <c r="F78" s="14">
        <f>IFERROR(IF(ההלוואה_לא_שולמה*ההלוואה_תקינה,קרן,0), 0)</f>
        <v>1511.3667786322196</v>
      </c>
      <c r="G78" s="14">
        <f>IFERROR(IF(ההלוואה_לא_שולמה*ההלוואה_תקינה,סכום_ריבית,0), 0)</f>
        <v>82.904225325408817</v>
      </c>
      <c r="H78" s="14">
        <f>IFERROR(IF(ההלוואה_לא_שולמה*ההלוואה_תקינה,יתרת_סגירה,0), 0)</f>
        <v>69549.397785996931</v>
      </c>
      <c r="K78"/>
    </row>
    <row r="79" spans="2:11" ht="20.100000000000001" customHeight="1" x14ac:dyDescent="0.15">
      <c r="B79" s="7">
        <f>IFERROR(IF(ההלוואה_לא_שולמה*ההלוואה_תקינה,מספר_תשלום,""), "")</f>
        <v>63</v>
      </c>
      <c r="C79" s="8">
        <f>IFERROR(IF(ההלוואה_לא_שולמה*ההלוואה_תקינה,תאריך_תשלום,תאריך_התחלה_של_הלוואה), תאריך_התחלה_של_הלוואה)</f>
        <v>45748</v>
      </c>
      <c r="D79" s="14">
        <f>IFERROR(IF(ההלוואה_לא_שולמה*ההלוואה_תקינה,ערך_הלוואה,""), "")</f>
        <v>69549.397785996931</v>
      </c>
      <c r="E79" s="14">
        <f>IFERROR(IF(ההלוואה_לא_שולמה*ההלוואה_תקינה,תשלום_חודשי,0), 0)</f>
        <v>1594.2710039576284</v>
      </c>
      <c r="F79" s="14">
        <f>IFERROR(IF(ההלוואה_לא_שולמה*ההלוואה_תקינה,קרן,0), 0)</f>
        <v>1513.1300398739575</v>
      </c>
      <c r="G79" s="14">
        <f>IFERROR(IF(ההלוואה_לא_שולמה*ההלוואה_תקינה,סכום_ריבית,0), 0)</f>
        <v>81.140964083671221</v>
      </c>
      <c r="H79" s="14">
        <f>IFERROR(IF(ההלוואה_לא_שולמה*ההלוואה_תקינה,יתרת_סגירה,0), 0)</f>
        <v>68036.267746122889</v>
      </c>
      <c r="K79"/>
    </row>
    <row r="80" spans="2:11" ht="20.100000000000001" customHeight="1" x14ac:dyDescent="0.15">
      <c r="B80" s="7">
        <f>IFERROR(IF(ההלוואה_לא_שולמה*ההלוואה_תקינה,מספר_תשלום,""), "")</f>
        <v>64</v>
      </c>
      <c r="C80" s="8">
        <f>IFERROR(IF(ההלוואה_לא_שולמה*ההלוואה_תקינה,תאריך_תשלום,תאריך_התחלה_של_הלוואה), תאריך_התחלה_של_הלוואה)</f>
        <v>45778</v>
      </c>
      <c r="D80" s="14">
        <f>IFERROR(IF(ההלוואה_לא_שולמה*ההלוואה_תקינה,ערך_הלוואה,""), "")</f>
        <v>68036.267746122889</v>
      </c>
      <c r="E80" s="14">
        <f>IFERROR(IF(ההלוואה_לא_שולמה*ההלוואה_תקינה,תשלום_חודשי,0), 0)</f>
        <v>1594.2710039576284</v>
      </c>
      <c r="F80" s="14">
        <f>IFERROR(IF(ההלוואה_לא_שולמה*ההלוואה_תקינה,קרן,0), 0)</f>
        <v>1514.8953582538102</v>
      </c>
      <c r="G80" s="14">
        <f>IFERROR(IF(ההלוואה_לא_שולמה*ההלוואה_תקינה,סכום_ריבית,0), 0)</f>
        <v>79.375645703818279</v>
      </c>
      <c r="H80" s="14">
        <f>IFERROR(IF(ההלוואה_לא_שולמה*ההלוואה_תקינה,יתרת_סגירה,0), 0)</f>
        <v>66521.372387868905</v>
      </c>
      <c r="K80"/>
    </row>
    <row r="81" spans="2:11" ht="20.100000000000001" customHeight="1" x14ac:dyDescent="0.15">
      <c r="B81" s="7">
        <f>IFERROR(IF(ההלוואה_לא_שולמה*ההלוואה_תקינה,מספר_תשלום,""), "")</f>
        <v>65</v>
      </c>
      <c r="C81" s="8">
        <f>IFERROR(IF(ההלוואה_לא_שולמה*ההלוואה_תקינה,תאריך_תשלום,תאריך_התחלה_של_הלוואה), תאריך_התחלה_של_הלוואה)</f>
        <v>45809</v>
      </c>
      <c r="D81" s="14">
        <f>IFERROR(IF(ההלוואה_לא_שולמה*ההלוואה_תקינה,ערך_הלוואה,""), "")</f>
        <v>66521.372387868905</v>
      </c>
      <c r="E81" s="14">
        <f>IFERROR(IF(ההלוואה_לא_שולמה*ההלוואה_תקינה,תשלום_חודשי,0), 0)</f>
        <v>1594.2710039576284</v>
      </c>
      <c r="F81" s="14">
        <f>IFERROR(IF(ההלוואה_לא_שולמה*ההלוואה_תקינה,קרן,0), 0)</f>
        <v>1516.6627361717731</v>
      </c>
      <c r="G81" s="14">
        <f>IFERROR(IF(ההלוואה_לא_שולמה*ההלוואה_תקינה,סכום_ריבית,0), 0)</f>
        <v>77.608267785855503</v>
      </c>
      <c r="H81" s="14">
        <f>IFERROR(IF(ההלוואה_לא_שולמה*ההלוואה_תקינה,יתרת_סגירה,0), 0)</f>
        <v>65004.709651696874</v>
      </c>
      <c r="K81"/>
    </row>
    <row r="82" spans="2:11" ht="20.100000000000001" customHeight="1" x14ac:dyDescent="0.15">
      <c r="B82" s="7">
        <f>IFERROR(IF(ההלוואה_לא_שולמה*ההלוואה_תקינה,מספר_תשלום,""), "")</f>
        <v>66</v>
      </c>
      <c r="C82" s="8">
        <f>IFERROR(IF(ההלוואה_לא_שולמה*ההלוואה_תקינה,תאריך_תשלום,תאריך_התחלה_של_הלוואה), תאריך_התחלה_של_הלוואה)</f>
        <v>45839</v>
      </c>
      <c r="D82" s="14">
        <f>IFERROR(IF(ההלוואה_לא_שולמה*ההלוואה_תקינה,ערך_הלוואה,""), "")</f>
        <v>65004.709651696874</v>
      </c>
      <c r="E82" s="14">
        <f>IFERROR(IF(ההלוואה_לא_שולמה*ההלוואה_תקינה,תשלום_חודשי,0), 0)</f>
        <v>1594.2710039576284</v>
      </c>
      <c r="F82" s="14">
        <f>IFERROR(IF(ההלוואה_לא_שולמה*ההלוואה_תקינה,קרן,0), 0)</f>
        <v>1518.43217603064</v>
      </c>
      <c r="G82" s="14">
        <f>IFERROR(IF(ההלוואה_לא_שולמה*ההלוואה_תקינה,סכום_ריבית,0), 0)</f>
        <v>75.838827926988429</v>
      </c>
      <c r="H82" s="14">
        <f>IFERROR(IF(ההלוואה_לא_שולמה*ההלוואה_תקינה,יתרת_סגירה,0), 0)</f>
        <v>63486.277475666109</v>
      </c>
      <c r="K82"/>
    </row>
    <row r="83" spans="2:11" ht="20.100000000000001" customHeight="1" x14ac:dyDescent="0.15">
      <c r="B83" s="7">
        <f>IFERROR(IF(ההלוואה_לא_שולמה*ההלוואה_תקינה,מספר_תשלום,""), "")</f>
        <v>67</v>
      </c>
      <c r="C83" s="8">
        <f>IFERROR(IF(ההלוואה_לא_שולמה*ההלוואה_תקינה,תאריך_תשלום,תאריך_התחלה_של_הלוואה), תאריך_התחלה_של_הלוואה)</f>
        <v>45870</v>
      </c>
      <c r="D83" s="14">
        <f>IFERROR(IF(ההלוואה_לא_שולמה*ההלוואה_תקינה,ערך_הלוואה,""), "")</f>
        <v>63486.277475666109</v>
      </c>
      <c r="E83" s="14">
        <f>IFERROR(IF(ההלוואה_לא_שולמה*ההלוואה_תקינה,תשלום_חודשי,0), 0)</f>
        <v>1594.2710039576284</v>
      </c>
      <c r="F83" s="14">
        <f>IFERROR(IF(ההלוואה_לא_שולמה*ההלוואה_תקינה,קרן,0), 0)</f>
        <v>1520.2036802360092</v>
      </c>
      <c r="G83" s="14">
        <f>IFERROR(IF(ההלוואה_לא_שולמה*ההלוואה_תקינה,סכום_ריבית,0), 0)</f>
        <v>74.06732372161936</v>
      </c>
      <c r="H83" s="14">
        <f>IFERROR(IF(ההלוואה_לא_שולמה*ההלוואה_תקינה,יתרת_סגירה,0), 0)</f>
        <v>61966.07379542994</v>
      </c>
      <c r="K83"/>
    </row>
    <row r="84" spans="2:11" ht="20.100000000000001" customHeight="1" x14ac:dyDescent="0.15">
      <c r="B84" s="7">
        <f>IFERROR(IF(ההלוואה_לא_שולמה*ההלוואה_תקינה,מספר_תשלום,""), "")</f>
        <v>68</v>
      </c>
      <c r="C84" s="8">
        <f>IFERROR(IF(ההלוואה_לא_שולמה*ההלוואה_תקינה,תאריך_תשלום,תאריך_התחלה_של_הלוואה), תאריך_התחלה_של_הלוואה)</f>
        <v>45901</v>
      </c>
      <c r="D84" s="14">
        <f>IFERROR(IF(ההלוואה_לא_שולמה*ההלוואה_תקינה,ערך_הלוואה,""), "")</f>
        <v>61966.07379542994</v>
      </c>
      <c r="E84" s="14">
        <f>IFERROR(IF(ההלוואה_לא_שולמה*ההלוואה_תקינה,תשלום_חודשי,0), 0)</f>
        <v>1594.2710039576284</v>
      </c>
      <c r="F84" s="14">
        <f>IFERROR(IF(ההלוואה_לא_שולמה*ההלוואה_תקינה,קרן,0), 0)</f>
        <v>1521.9772511962842</v>
      </c>
      <c r="G84" s="14">
        <f>IFERROR(IF(ההלוואה_לא_שולמה*ההלוואה_תקינה,סכום_ריבית,0), 0)</f>
        <v>72.293752761343995</v>
      </c>
      <c r="H84" s="14">
        <f>IFERROR(IF(ההלוואה_לא_שולמה*ההלוואה_תקינה,יתרת_סגירה,0), 0)</f>
        <v>60444.096544233762</v>
      </c>
      <c r="K84"/>
    </row>
    <row r="85" spans="2:11" ht="20.100000000000001" customHeight="1" x14ac:dyDescent="0.15">
      <c r="B85" s="7">
        <f>IFERROR(IF(ההלוואה_לא_שולמה*ההלוואה_תקינה,מספר_תשלום,""), "")</f>
        <v>69</v>
      </c>
      <c r="C85" s="8">
        <f>IFERROR(IF(ההלוואה_לא_שולמה*ההלוואה_תקינה,תאריך_תשלום,תאריך_התחלה_של_הלוואה), תאריך_התחלה_של_הלוואה)</f>
        <v>45931</v>
      </c>
      <c r="D85" s="14">
        <f>IFERROR(IF(ההלוואה_לא_שולמה*ההלוואה_תקינה,ערך_הלוואה,""), "")</f>
        <v>60444.096544233762</v>
      </c>
      <c r="E85" s="14">
        <f>IFERROR(IF(ההלוואה_לא_שולמה*ההלוואה_תקינה,תשלום_חודשי,0), 0)</f>
        <v>1594.2710039576284</v>
      </c>
      <c r="F85" s="14">
        <f>IFERROR(IF(ההלוואה_לא_שולמה*ההלוואה_תקינה,קרן,0), 0)</f>
        <v>1523.7528913226802</v>
      </c>
      <c r="G85" s="14">
        <f>IFERROR(IF(ההלוואה_לא_שולמה*ההלוואה_תקינה,סכום_ריבית,0), 0)</f>
        <v>70.518112634948352</v>
      </c>
      <c r="H85" s="14">
        <f>IFERROR(IF(ההלוואה_לא_שולמה*ההלוואה_תקינה,יתרת_סגירה,0), 0)</f>
        <v>58920.343652910829</v>
      </c>
      <c r="K85"/>
    </row>
    <row r="86" spans="2:11" ht="20.100000000000001" customHeight="1" x14ac:dyDescent="0.15">
      <c r="B86" s="7">
        <f>IFERROR(IF(ההלוואה_לא_שולמה*ההלוואה_תקינה,מספר_תשלום,""), "")</f>
        <v>70</v>
      </c>
      <c r="C86" s="8">
        <f>IFERROR(IF(ההלוואה_לא_שולמה*ההלוואה_תקינה,תאריך_תשלום,תאריך_התחלה_של_הלוואה), תאריך_התחלה_של_הלוואה)</f>
        <v>45962</v>
      </c>
      <c r="D86" s="14">
        <f>IFERROR(IF(ההלוואה_לא_שולמה*ההלוואה_תקינה,ערך_הלוואה,""), "")</f>
        <v>58920.343652910829</v>
      </c>
      <c r="E86" s="14">
        <f>IFERROR(IF(ההלוואה_לא_שולמה*ההלוואה_תקינה,תשלום_חודשי,0), 0)</f>
        <v>1594.2710039576284</v>
      </c>
      <c r="F86" s="14">
        <f>IFERROR(IF(ההלוואה_לא_שולמה*ההלוואה_תקינה,קרן,0), 0)</f>
        <v>1525.5306030292234</v>
      </c>
      <c r="G86" s="14">
        <f>IFERROR(IF(ההלוואה_לא_שולמה*ההלוואה_תקינה,סכום_ריבית,0), 0)</f>
        <v>68.740400928405222</v>
      </c>
      <c r="H86" s="14">
        <f>IFERROR(IF(ההלוואה_לא_שולמה*ההלוואה_תקינה,יתרת_סגירה,0), 0)</f>
        <v>57394.81304988137</v>
      </c>
      <c r="K86"/>
    </row>
    <row r="87" spans="2:11" ht="20.100000000000001" customHeight="1" x14ac:dyDescent="0.15">
      <c r="B87" s="7">
        <f>IFERROR(IF(ההלוואה_לא_שולמה*ההלוואה_תקינה,מספר_תשלום,""), "")</f>
        <v>71</v>
      </c>
      <c r="C87" s="8">
        <f>IFERROR(IF(ההלוואה_לא_שולמה*ההלוואה_תקינה,תאריך_תשלום,תאריך_התחלה_של_הלוואה), תאריך_התחלה_של_הלוואה)</f>
        <v>45992</v>
      </c>
      <c r="D87" s="14">
        <f>IFERROR(IF(ההלוואה_לא_שולמה*ההלוואה_תקינה,ערך_הלוואה,""), "")</f>
        <v>57394.81304988137</v>
      </c>
      <c r="E87" s="14">
        <f>IFERROR(IF(ההלוואה_לא_שולמה*ההלוואה_תקינה,תשלום_חודשי,0), 0)</f>
        <v>1594.2710039576284</v>
      </c>
      <c r="F87" s="14">
        <f>IFERROR(IF(ההלוואה_לא_שולמה*ההלוואה_תקינה,קרן,0), 0)</f>
        <v>1527.3103887327572</v>
      </c>
      <c r="G87" s="14">
        <f>IFERROR(IF(ההלוואה_לא_שולמה*ההלוואה_תקינה,סכום_ריבית,0), 0)</f>
        <v>66.96061522487112</v>
      </c>
      <c r="H87" s="14">
        <f>IFERROR(IF(ההלוואה_לא_שולמה*ההלוואה_תקינה,יתרת_סגירה,0), 0)</f>
        <v>55867.50266114845</v>
      </c>
      <c r="K87"/>
    </row>
    <row r="88" spans="2:11" ht="20.100000000000001" customHeight="1" x14ac:dyDescent="0.15">
      <c r="B88" s="7">
        <f>IFERROR(IF(ההלוואה_לא_שולמה*ההלוואה_תקינה,מספר_תשלום,""), "")</f>
        <v>72</v>
      </c>
      <c r="C88" s="8">
        <f>IFERROR(IF(ההלוואה_לא_שולמה*ההלוואה_תקינה,תאריך_תשלום,תאריך_התחלה_של_הלוואה), תאריך_התחלה_של_הלוואה)</f>
        <v>46023</v>
      </c>
      <c r="D88" s="14">
        <f>IFERROR(IF(ההלוואה_לא_שולמה*ההלוואה_תקינה,ערך_הלוואה,""), "")</f>
        <v>55867.50266114845</v>
      </c>
      <c r="E88" s="14">
        <f>IFERROR(IF(ההלוואה_לא_שולמה*ההלוואה_תקינה,תשלום_חודשי,0), 0)</f>
        <v>1594.2710039576284</v>
      </c>
      <c r="F88" s="14">
        <f>IFERROR(IF(ההלוואה_לא_שולמה*ההלוואה_תקינה,קרן,0), 0)</f>
        <v>1529.0922508529457</v>
      </c>
      <c r="G88" s="14">
        <f>IFERROR(IF(ההלוואה_לא_שולמה*ההלוואה_תקינה,סכום_ריבית,0), 0)</f>
        <v>65.178753104682897</v>
      </c>
      <c r="H88" s="14">
        <f>IFERROR(IF(ההלוואה_לא_שולמה*ההלוואה_תקינה,יתרת_סגירה,0), 0)</f>
        <v>54338.41041029559</v>
      </c>
      <c r="K88"/>
    </row>
    <row r="89" spans="2:11" ht="20.100000000000001" customHeight="1" x14ac:dyDescent="0.15">
      <c r="B89" s="7">
        <f>IFERROR(IF(ההלוואה_לא_שולמה*ההלוואה_תקינה,מספר_תשלום,""), "")</f>
        <v>73</v>
      </c>
      <c r="C89" s="8">
        <f>IFERROR(IF(ההלוואה_לא_שולמה*ההלוואה_תקינה,תאריך_תשלום,תאריך_התחלה_של_הלוואה), תאריך_התחלה_של_הלוואה)</f>
        <v>46054</v>
      </c>
      <c r="D89" s="14">
        <f>IFERROR(IF(ההלוואה_לא_שולמה*ההלוואה_תקינה,ערך_הלוואה,""), "")</f>
        <v>54338.41041029559</v>
      </c>
      <c r="E89" s="14">
        <f>IFERROR(IF(ההלוואה_לא_שולמה*ההלוואה_תקינה,תשלום_חודשי,0), 0)</f>
        <v>1594.2710039576284</v>
      </c>
      <c r="F89" s="14">
        <f>IFERROR(IF(ההלוואה_לא_שולמה*ההלוואה_תקינה,קרן,0), 0)</f>
        <v>1530.8761918122739</v>
      </c>
      <c r="G89" s="14">
        <f>IFERROR(IF(ההלוואה_לא_שולמה*ההלוואה_תקינה,סכום_ריבית,0), 0)</f>
        <v>63.394812145354457</v>
      </c>
      <c r="H89" s="14">
        <f>IFERROR(IF(ההלוואה_לא_שולמה*ההלוואה_תקינה,יתרת_סגירה,0), 0)</f>
        <v>52807.534218483459</v>
      </c>
      <c r="K89"/>
    </row>
    <row r="90" spans="2:11" ht="20.100000000000001" customHeight="1" x14ac:dyDescent="0.15">
      <c r="B90" s="7">
        <f>IFERROR(IF(ההלוואה_לא_שולמה*ההלוואה_תקינה,מספר_תשלום,""), "")</f>
        <v>74</v>
      </c>
      <c r="C90" s="8">
        <f>IFERROR(IF(ההלוואה_לא_שולמה*ההלוואה_תקינה,תאריך_תשלום,תאריך_התחלה_של_הלוואה), תאריך_התחלה_של_הלוואה)</f>
        <v>46082</v>
      </c>
      <c r="D90" s="14">
        <f>IFERROR(IF(ההלוואה_לא_שולמה*ההלוואה_תקינה,ערך_הלוואה,""), "")</f>
        <v>52807.534218483459</v>
      </c>
      <c r="E90" s="14">
        <f>IFERROR(IF(ההלוואה_לא_שולמה*ההלוואה_תקינה,תשלום_חודשי,0), 0)</f>
        <v>1594.2710039576284</v>
      </c>
      <c r="F90" s="14">
        <f>IFERROR(IF(ההלוואה_לא_שולמה*ההלוואה_תקינה,קרן,0), 0)</f>
        <v>1532.662214036055</v>
      </c>
      <c r="G90" s="14">
        <f>IFERROR(IF(ההלוואה_לא_שולמה*ההלוואה_תקינה,סכום_ריבית,0), 0)</f>
        <v>61.608789921573482</v>
      </c>
      <c r="H90" s="14">
        <f>IFERROR(IF(ההלוואה_לא_שולמה*ההלוואה_תקינה,יתרת_סגירה,0), 0)</f>
        <v>51274.872004447185</v>
      </c>
      <c r="K90"/>
    </row>
    <row r="91" spans="2:11" ht="20.100000000000001" customHeight="1" x14ac:dyDescent="0.15">
      <c r="B91" s="7">
        <f>IFERROR(IF(ההלוואה_לא_שולמה*ההלוואה_תקינה,מספר_תשלום,""), "")</f>
        <v>75</v>
      </c>
      <c r="C91" s="8">
        <f>IFERROR(IF(ההלוואה_לא_שולמה*ההלוואה_תקינה,תאריך_תשלום,תאריך_התחלה_של_הלוואה), תאריך_התחלה_של_הלוואה)</f>
        <v>46113</v>
      </c>
      <c r="D91" s="14">
        <f>IFERROR(IF(ההלוואה_לא_שולמה*ההלוואה_תקינה,ערך_הלוואה,""), "")</f>
        <v>51274.872004447185</v>
      </c>
      <c r="E91" s="14">
        <f>IFERROR(IF(ההלוואה_לא_שולמה*ההלוואה_תקינה,תשלום_חודשי,0), 0)</f>
        <v>1594.2710039576284</v>
      </c>
      <c r="F91" s="14">
        <f>IFERROR(IF(ההלוואה_לא_שולמה*ההלוואה_תקינה,קרן,0), 0)</f>
        <v>1534.4503199524302</v>
      </c>
      <c r="G91" s="14">
        <f>IFERROR(IF(ההלוואה_לא_שולמה*ההלוואה_תקינה,סכום_ריבית,0), 0)</f>
        <v>59.820684005198075</v>
      </c>
      <c r="H91" s="14">
        <f>IFERROR(IF(ההלוואה_לא_שולמה*ההלוואה_תקינה,יתרת_סגירה,0), 0)</f>
        <v>49740.421684494431</v>
      </c>
      <c r="K91"/>
    </row>
    <row r="92" spans="2:11" ht="20.100000000000001" customHeight="1" x14ac:dyDescent="0.15">
      <c r="B92" s="7">
        <f>IFERROR(IF(ההלוואה_לא_שולמה*ההלוואה_תקינה,מספר_תשלום,""), "")</f>
        <v>76</v>
      </c>
      <c r="C92" s="8">
        <f>IFERROR(IF(ההלוואה_לא_שולמה*ההלוואה_תקינה,תאריך_תשלום,תאריך_התחלה_של_הלוואה), תאריך_התחלה_של_הלוואה)</f>
        <v>46143</v>
      </c>
      <c r="D92" s="14">
        <f>IFERROR(IF(ההלוואה_לא_שולמה*ההלוואה_תקינה,ערך_הלוואה,""), "")</f>
        <v>49740.421684494431</v>
      </c>
      <c r="E92" s="14">
        <f>IFERROR(IF(ההלוואה_לא_שולמה*ההלוואה_תקינה,תשלום_חודשי,0), 0)</f>
        <v>1594.2710039576284</v>
      </c>
      <c r="F92" s="14">
        <f>IFERROR(IF(ההלוואה_לא_שולמה*ההלוואה_תקינה,קרן,0), 0)</f>
        <v>1536.2405119923749</v>
      </c>
      <c r="G92" s="14">
        <f>IFERROR(IF(ההלוואה_לא_שולמה*ההלוואה_תקינה,סכום_ריבית,0), 0)</f>
        <v>58.030491965253574</v>
      </c>
      <c r="H92" s="14">
        <f>IFERROR(IF(ההלוואה_לא_שולמה*ההלוואה_תקינה,יתרת_סגירה,0), 0)</f>
        <v>48204.181172501907</v>
      </c>
      <c r="K92"/>
    </row>
    <row r="93" spans="2:11" ht="20.100000000000001" customHeight="1" x14ac:dyDescent="0.15">
      <c r="B93" s="7">
        <f>IFERROR(IF(ההלוואה_לא_שולמה*ההלוואה_תקינה,מספר_תשלום,""), "")</f>
        <v>77</v>
      </c>
      <c r="C93" s="8">
        <f>IFERROR(IF(ההלוואה_לא_שולמה*ההלוואה_תקינה,תאריך_תשלום,תאריך_התחלה_של_הלוואה), תאריך_התחלה_של_הלוואה)</f>
        <v>46174</v>
      </c>
      <c r="D93" s="14">
        <f>IFERROR(IF(ההלוואה_לא_שולמה*ההלוואה_תקינה,ערך_הלוואה,""), "")</f>
        <v>48204.181172501907</v>
      </c>
      <c r="E93" s="14">
        <f>IFERROR(IF(ההלוואה_לא_שולמה*ההלוואה_תקינה,תשלום_חודשי,0), 0)</f>
        <v>1594.2710039576284</v>
      </c>
      <c r="F93" s="14">
        <f>IFERROR(IF(ההלוואה_לא_שולמה*ההלוואה_תקינה,קרן,0), 0)</f>
        <v>1538.0327925896993</v>
      </c>
      <c r="G93" s="14">
        <f>IFERROR(IF(ההלוואה_לא_שולמה*ההלוואה_תקינה,סכום_ריבית,0), 0)</f>
        <v>56.238211367929139</v>
      </c>
      <c r="H93" s="14">
        <f>IFERROR(IF(ההלוואה_לא_שולמה*ההלוואה_תקינה,יתרת_סגירה,0), 0)</f>
        <v>46666.148379912251</v>
      </c>
      <c r="K93"/>
    </row>
    <row r="94" spans="2:11" ht="20.100000000000001" customHeight="1" x14ac:dyDescent="0.15">
      <c r="B94" s="7">
        <f>IFERROR(IF(ההלוואה_לא_שולמה*ההלוואה_תקינה,מספר_תשלום,""), "")</f>
        <v>78</v>
      </c>
      <c r="C94" s="8">
        <f>IFERROR(IF(ההלוואה_לא_שולמה*ההלוואה_תקינה,תאריך_תשלום,תאריך_התחלה_של_הלוואה), תאריך_התחלה_של_הלוואה)</f>
        <v>46204</v>
      </c>
      <c r="D94" s="14">
        <f>IFERROR(IF(ההלוואה_לא_שולמה*ההלוואה_תקינה,ערך_הלוואה,""), "")</f>
        <v>46666.148379912251</v>
      </c>
      <c r="E94" s="14">
        <f>IFERROR(IF(ההלוואה_לא_שולמה*ההלוואה_תקינה,תשלום_חודשי,0), 0)</f>
        <v>1594.2710039576284</v>
      </c>
      <c r="F94" s="14">
        <f>IFERROR(IF(ההלוואה_לא_שולמה*ההלוואה_תקינה,קרן,0), 0)</f>
        <v>1539.8271641810541</v>
      </c>
      <c r="G94" s="14">
        <f>IFERROR(IF(ההלוואה_לא_שולמה*ההלוואה_תקינה,סכום_ריבית,0), 0)</f>
        <v>54.443839776574492</v>
      </c>
      <c r="H94" s="14">
        <f>IFERROR(IF(ההלוואה_לא_שולמה*ההלוואה_תקינה,יתרת_סגירה,0), 0)</f>
        <v>45126.321215730859</v>
      </c>
      <c r="K94"/>
    </row>
    <row r="95" spans="2:11" ht="20.100000000000001" customHeight="1" x14ac:dyDescent="0.15">
      <c r="B95" s="7">
        <f>IFERROR(IF(ההלוואה_לא_שולמה*ההלוואה_תקינה,מספר_תשלום,""), "")</f>
        <v>79</v>
      </c>
      <c r="C95" s="8">
        <f>IFERROR(IF(ההלוואה_לא_שולמה*ההלוואה_תקינה,תאריך_תשלום,תאריך_התחלה_של_הלוואה), תאריך_התחלה_של_הלוואה)</f>
        <v>46235</v>
      </c>
      <c r="D95" s="14">
        <f>IFERROR(IF(ההלוואה_לא_שולמה*ההלוואה_תקינה,ערך_הלוואה,""), "")</f>
        <v>45126.321215730859</v>
      </c>
      <c r="E95" s="14">
        <f>IFERROR(IF(ההלוואה_לא_שולמה*ההלוואה_תקינה,תשלום_חודשי,0), 0)</f>
        <v>1594.2710039576284</v>
      </c>
      <c r="F95" s="14">
        <f>IFERROR(IF(ההלוואה_לא_שולמה*ההלוואה_תקינה,קרן,0), 0)</f>
        <v>1541.6236292059318</v>
      </c>
      <c r="G95" s="14">
        <f>IFERROR(IF(ההלוואה_לא_שולמה*ההלוואה_תקינה,סכום_ריבית,0), 0)</f>
        <v>52.647374751696589</v>
      </c>
      <c r="H95" s="14">
        <f>IFERROR(IF(ההלוואה_לא_שולמה*ההלוואה_תקינה,יתרת_סגירה,0), 0)</f>
        <v>43584.697586524533</v>
      </c>
      <c r="K95"/>
    </row>
    <row r="96" spans="2:11" ht="20.100000000000001" customHeight="1" x14ac:dyDescent="0.15">
      <c r="B96" s="7">
        <f>IFERROR(IF(ההלוואה_לא_שולמה*ההלוואה_תקינה,מספר_תשלום,""), "")</f>
        <v>80</v>
      </c>
      <c r="C96" s="8">
        <f>IFERROR(IF(ההלוואה_לא_שולמה*ההלוואה_תקינה,תאריך_תשלום,תאריך_התחלה_של_הלוואה), תאריך_התחלה_של_הלוואה)</f>
        <v>46266</v>
      </c>
      <c r="D96" s="14">
        <f>IFERROR(IF(ההלוואה_לא_שולמה*ההלוואה_תקינה,ערך_הלוואה,""), "")</f>
        <v>43584.697586524533</v>
      </c>
      <c r="E96" s="14">
        <f>IFERROR(IF(ההלוואה_לא_שולמה*ההלוואה_תקינה,תשלום_חודשי,0), 0)</f>
        <v>1594.2710039576284</v>
      </c>
      <c r="F96" s="14">
        <f>IFERROR(IF(ההלוואה_לא_שולמה*ההלוואה_תקינה,קרן,0), 0)</f>
        <v>1543.4221901066719</v>
      </c>
      <c r="G96" s="14">
        <f>IFERROR(IF(ההלוואה_לא_שולמה*ההלוואה_תקינה,סכום_ריבית,0), 0)</f>
        <v>50.84881385095634</v>
      </c>
      <c r="H96" s="14">
        <f>IFERROR(IF(ההלוואה_לא_שולמה*ההלוואה_תקינה,יתרת_סגירה,0), 0)</f>
        <v>42041.275396418205</v>
      </c>
      <c r="K96"/>
    </row>
    <row r="97" spans="2:11" ht="20.100000000000001" customHeight="1" x14ac:dyDescent="0.15">
      <c r="B97" s="7">
        <f>IFERROR(IF(ההלוואה_לא_שולמה*ההלוואה_תקינה,מספר_תשלום,""), "")</f>
        <v>81</v>
      </c>
      <c r="C97" s="8">
        <f>IFERROR(IF(ההלוואה_לא_שולמה*ההלוואה_תקינה,תאריך_תשלום,תאריך_התחלה_של_הלוואה), תאריך_התחלה_של_הלוואה)</f>
        <v>46296</v>
      </c>
      <c r="D97" s="14">
        <f>IFERROR(IF(ההלוואה_לא_שולמה*ההלוואה_תקינה,ערך_הלוואה,""), "")</f>
        <v>42041.275396418205</v>
      </c>
      <c r="E97" s="14">
        <f>IFERROR(IF(ההלוואה_לא_שולמה*ההלוואה_תקינה,תשלום_חודשי,0), 0)</f>
        <v>1594.2710039576284</v>
      </c>
      <c r="F97" s="14">
        <f>IFERROR(IF(ההלוואה_לא_שולמה*ההלוואה_תקינה,קרן,0), 0)</f>
        <v>1545.2228493284631</v>
      </c>
      <c r="G97" s="14">
        <f>IFERROR(IF(ההלוואה_לא_שולמה*ההלוואה_תקינה,סכום_ריבית,0), 0)</f>
        <v>49.048154629165232</v>
      </c>
      <c r="H97" s="14">
        <f>IFERROR(IF(ההלוואה_לא_שולמה*ההלוואה_תקינה,יתרת_סגירה,0), 0)</f>
        <v>40496.052547089726</v>
      </c>
      <c r="K97"/>
    </row>
    <row r="98" spans="2:11" ht="20.100000000000001" customHeight="1" x14ac:dyDescent="0.15">
      <c r="B98" s="7">
        <f>IFERROR(IF(ההלוואה_לא_שולמה*ההלוואה_תקינה,מספר_תשלום,""), "")</f>
        <v>82</v>
      </c>
      <c r="C98" s="8">
        <f>IFERROR(IF(ההלוואה_לא_שולמה*ההלוואה_תקינה,תאריך_תשלום,תאריך_התחלה_של_הלוואה), תאריך_התחלה_של_הלוואה)</f>
        <v>46327</v>
      </c>
      <c r="D98" s="14">
        <f>IFERROR(IF(ההלוואה_לא_שולמה*ההלוואה_תקינה,ערך_הלוואה,""), "")</f>
        <v>40496.052547089726</v>
      </c>
      <c r="E98" s="14">
        <f>IFERROR(IF(ההלוואה_לא_שולמה*ההלוואה_תקינה,תשלום_חודשי,0), 0)</f>
        <v>1594.2710039576284</v>
      </c>
      <c r="F98" s="14">
        <f>IFERROR(IF(ההלוואה_לא_שולמה*ההלוואה_תקינה,קרן,0), 0)</f>
        <v>1547.0256093193464</v>
      </c>
      <c r="G98" s="14">
        <f>IFERROR(IF(ההלוואה_לא_שולמה*ההלוואה_תקינה,סכום_ריבית,0), 0)</f>
        <v>47.245394638282022</v>
      </c>
      <c r="H98" s="14">
        <f>IFERROR(IF(ההלוואה_לא_שולמה*ההלוואה_תקינה,יתרת_סגירה,0), 0)</f>
        <v>38949.026937769901</v>
      </c>
      <c r="K98"/>
    </row>
    <row r="99" spans="2:11" ht="20.100000000000001" customHeight="1" x14ac:dyDescent="0.15">
      <c r="B99" s="7">
        <f>IFERROR(IF(ההלוואה_לא_שולמה*ההלוואה_תקינה,מספר_תשלום,""), "")</f>
        <v>83</v>
      </c>
      <c r="C99" s="8">
        <f>IFERROR(IF(ההלוואה_לא_שולמה*ההלוואה_תקינה,תאריך_תשלום,תאריך_התחלה_של_הלוואה), תאריך_התחלה_של_הלוואה)</f>
        <v>46357</v>
      </c>
      <c r="D99" s="14">
        <f>IFERROR(IF(ההלוואה_לא_שולמה*ההלוואה_תקינה,ערך_הלוואה,""), "")</f>
        <v>38949.026937769901</v>
      </c>
      <c r="E99" s="14">
        <f>IFERROR(IF(ההלוואה_לא_שולמה*ההלוואה_תקינה,תשלום_חודשי,0), 0)</f>
        <v>1594.2710039576284</v>
      </c>
      <c r="F99" s="14">
        <f>IFERROR(IF(ההלוואה_לא_שולמה*ההלוואה_תקינה,קרן,0), 0)</f>
        <v>1548.8304725302189</v>
      </c>
      <c r="G99" s="14">
        <f>IFERROR(IF(ההלוואה_לא_שולמה*ההלוואה_תקינה,סכום_ריבית,0), 0)</f>
        <v>45.440531427409447</v>
      </c>
      <c r="H99" s="14">
        <f>IFERROR(IF(ההלוואה_לא_שולמה*ההלוואה_תקינה,יתרת_סגירה,0), 0)</f>
        <v>37400.196465239656</v>
      </c>
      <c r="K99"/>
    </row>
    <row r="100" spans="2:11" ht="20.100000000000001" customHeight="1" x14ac:dyDescent="0.15">
      <c r="B100" s="7">
        <f>IFERROR(IF(ההלוואה_לא_שולמה*ההלוואה_תקינה,מספר_תשלום,""), "")</f>
        <v>84</v>
      </c>
      <c r="C100" s="8">
        <f>IFERROR(IF(ההלוואה_לא_שולמה*ההלוואה_תקינה,תאריך_תשלום,תאריך_התחלה_של_הלוואה), תאריך_התחלה_של_הלוואה)</f>
        <v>46388</v>
      </c>
      <c r="D100" s="14">
        <f>IFERROR(IF(ההלוואה_לא_שולמה*ההלוואה_תקינה,ערך_הלוואה,""), "")</f>
        <v>37400.196465239656</v>
      </c>
      <c r="E100" s="14">
        <f>IFERROR(IF(ההלוואה_לא_שולמה*ההלוואה_תקינה,תשלום_חודשי,0), 0)</f>
        <v>1594.2710039576284</v>
      </c>
      <c r="F100" s="14">
        <f>IFERROR(IF(ההלוואה_לא_שולמה*ההלוואה_תקינה,קרן,0), 0)</f>
        <v>1550.6374414148374</v>
      </c>
      <c r="G100" s="14">
        <f>IFERROR(IF(ההלוואה_לא_שולמה*ההלוואה_תקינה,סכום_ריבית,0), 0)</f>
        <v>43.633562542790855</v>
      </c>
      <c r="H100" s="14">
        <f>IFERROR(IF(ההלוואה_לא_שולמה*ההלוואה_תקינה,יתרת_סגירה,0), 0)</f>
        <v>35849.559023824608</v>
      </c>
      <c r="K100"/>
    </row>
    <row r="101" spans="2:11" ht="20.100000000000001" customHeight="1" x14ac:dyDescent="0.15">
      <c r="B101" s="7">
        <f>IFERROR(IF(ההלוואה_לא_שולמה*ההלוואה_תקינה,מספר_תשלום,""), "")</f>
        <v>85</v>
      </c>
      <c r="C101" s="8">
        <f>IFERROR(IF(ההלוואה_לא_שולמה*ההלוואה_תקינה,תאריך_תשלום,תאריך_התחלה_של_הלוואה), תאריך_התחלה_של_הלוואה)</f>
        <v>46419</v>
      </c>
      <c r="D101" s="14">
        <f>IFERROR(IF(ההלוואה_לא_שולמה*ההלוואה_תקינה,ערך_הלוואה,""), "")</f>
        <v>35849.559023824608</v>
      </c>
      <c r="E101" s="14">
        <f>IFERROR(IF(ההלוואה_לא_שולמה*ההלוואה_תקינה,תשלום_חודשי,0), 0)</f>
        <v>1594.2710039576284</v>
      </c>
      <c r="F101" s="14">
        <f>IFERROR(IF(ההלוואה_לא_שולמה*ההלוואה_תקינה,קרן,0), 0)</f>
        <v>1552.4465184298215</v>
      </c>
      <c r="G101" s="14">
        <f>IFERROR(IF(ההלוואה_לא_שולמה*ההלוואה_תקינה,סכום_ריבית,0), 0)</f>
        <v>41.824485527806878</v>
      </c>
      <c r="H101" s="14">
        <f>IFERROR(IF(ההלוואה_לא_שולמה*ההלוואה_תקינה,יתרת_סגירה,0), 0)</f>
        <v>34297.112505395024</v>
      </c>
      <c r="K101"/>
    </row>
    <row r="102" spans="2:11" ht="20.100000000000001" customHeight="1" x14ac:dyDescent="0.15">
      <c r="B102" s="7">
        <f>IFERROR(IF(ההלוואה_לא_שולמה*ההלוואה_תקינה,מספר_תשלום,""), "")</f>
        <v>86</v>
      </c>
      <c r="C102" s="8">
        <f>IFERROR(IF(ההלוואה_לא_שולמה*ההלוואה_תקינה,תאריך_תשלום,תאריך_התחלה_של_הלוואה), תאריך_התחלה_של_הלוואה)</f>
        <v>46447</v>
      </c>
      <c r="D102" s="14">
        <f>IFERROR(IF(ההלוואה_לא_שולמה*ההלוואה_תקינה,ערך_הלוואה,""), "")</f>
        <v>34297.112505395024</v>
      </c>
      <c r="E102" s="14">
        <f>IFERROR(IF(ההלוואה_לא_שולמה*ההלוואה_תקינה,תשלום_חודשי,0), 0)</f>
        <v>1594.2710039576284</v>
      </c>
      <c r="F102" s="14">
        <f>IFERROR(IF(ההלוואה_לא_שולמה*ההלוואה_תקינה,קרן,0), 0)</f>
        <v>1554.2577060346562</v>
      </c>
      <c r="G102" s="14">
        <f>IFERROR(IF(ההלוואה_לא_שולמה*ההלוואה_תקינה,סכום_ריבית,0), 0)</f>
        <v>40.013297922972086</v>
      </c>
      <c r="H102" s="14">
        <f>IFERROR(IF(ההלוואה_לא_שולמה*ההלוואה_תקינה,יתרת_סגירה,0), 0)</f>
        <v>32742.854799359979</v>
      </c>
      <c r="K102"/>
    </row>
    <row r="103" spans="2:11" ht="20.100000000000001" customHeight="1" x14ac:dyDescent="0.15">
      <c r="B103" s="7">
        <f>IFERROR(IF(ההלוואה_לא_שולמה*ההלוואה_תקינה,מספר_תשלום,""), "")</f>
        <v>87</v>
      </c>
      <c r="C103" s="8">
        <f>IFERROR(IF(ההלוואה_לא_שולמה*ההלוואה_תקינה,תאריך_תשלום,תאריך_התחלה_של_הלוואה), תאריך_התחלה_של_הלוואה)</f>
        <v>46478</v>
      </c>
      <c r="D103" s="14">
        <f>IFERROR(IF(ההלוואה_לא_שולמה*ההלוואה_תקינה,ערך_הלוואה,""), "")</f>
        <v>32742.854799359979</v>
      </c>
      <c r="E103" s="14">
        <f>IFERROR(IF(ההלוואה_לא_שולמה*ההלוואה_תקינה,תשלום_חודשי,0), 0)</f>
        <v>1594.2710039576284</v>
      </c>
      <c r="F103" s="14">
        <f>IFERROR(IF(ההלוואה_לא_שולמה*ההלוואה_תקינה,קרן,0), 0)</f>
        <v>1556.0710066916968</v>
      </c>
      <c r="G103" s="14">
        <f>IFERROR(IF(ההלוואה_לא_שולמה*ההלוואה_תקינה,סכום_ריבית,0), 0)</f>
        <v>38.19999726593165</v>
      </c>
      <c r="H103" s="14">
        <f>IFERROR(IF(ההלוואה_לא_שולמה*ההלוואה_תקינה,יתרת_סגירה,0), 0)</f>
        <v>31186.78379266811</v>
      </c>
      <c r="K103"/>
    </row>
    <row r="104" spans="2:11" ht="20.100000000000001" customHeight="1" x14ac:dyDescent="0.15">
      <c r="B104" s="7">
        <f>IFERROR(IF(ההלוואה_לא_שולמה*ההלוואה_תקינה,מספר_תשלום,""), "")</f>
        <v>88</v>
      </c>
      <c r="C104" s="8">
        <f>IFERROR(IF(ההלוואה_לא_שולמה*ההלוואה_תקינה,תאריך_תשלום,תאריך_התחלה_של_הלוואה), תאריך_התחלה_של_הלוואה)</f>
        <v>46508</v>
      </c>
      <c r="D104" s="14">
        <f>IFERROR(IF(ההלוואה_לא_שולמה*ההלוואה_תקינה,ערך_הלוואה,""), "")</f>
        <v>31186.78379266811</v>
      </c>
      <c r="E104" s="14">
        <f>IFERROR(IF(ההלוואה_לא_שולמה*ההלוואה_תקינה,תשלום_חודשי,0), 0)</f>
        <v>1594.2710039576284</v>
      </c>
      <c r="F104" s="14">
        <f>IFERROR(IF(ההלוואה_לא_שולמה*ההלוואה_תקינה,קרן,0), 0)</f>
        <v>1557.8864228661705</v>
      </c>
      <c r="G104" s="14">
        <f>IFERROR(IF(ההלוואה_לא_שולמה*ההלוואה_תקינה,סכום_ריבית,0), 0)</f>
        <v>36.384581091457996</v>
      </c>
      <c r="H104" s="14">
        <f>IFERROR(IF(ההלוואה_לא_שולמה*ההלוואה_תקינה,יתרת_סגירה,0), 0)</f>
        <v>29628.897369801853</v>
      </c>
      <c r="K104"/>
    </row>
    <row r="105" spans="2:11" ht="20.100000000000001" customHeight="1" x14ac:dyDescent="0.15">
      <c r="B105" s="7">
        <f>IFERROR(IF(ההלוואה_לא_שולמה*ההלוואה_תקינה,מספר_תשלום,""), "")</f>
        <v>89</v>
      </c>
      <c r="C105" s="8">
        <f>IFERROR(IF(ההלוואה_לא_שולמה*ההלוואה_תקינה,תאריך_תשלום,תאריך_התחלה_של_הלוואה), תאריך_התחלה_של_הלוואה)</f>
        <v>46539</v>
      </c>
      <c r="D105" s="14">
        <f>IFERROR(IF(ההלוואה_לא_שולמה*ההלוואה_תקינה,ערך_הלוואה,""), "")</f>
        <v>29628.897369801853</v>
      </c>
      <c r="E105" s="14">
        <f>IFERROR(IF(ההלוואה_לא_שולמה*ההלוואה_תקינה,תשלום_חודשי,0), 0)</f>
        <v>1594.2710039576284</v>
      </c>
      <c r="F105" s="14">
        <f>IFERROR(IF(ההלוואה_לא_שולמה*ההלוואה_תקינה,קרן,0), 0)</f>
        <v>1559.7039570261809</v>
      </c>
      <c r="G105" s="14">
        <f>IFERROR(IF(ההלוואה_לא_שולמה*ההלוואה_תקינה,סכום_ריבית,0), 0)</f>
        <v>34.567046931447464</v>
      </c>
      <c r="H105" s="14">
        <f>IFERROR(IF(ההלוואה_לא_שולמה*ההלוואה_תקינה,יתרת_סגירה,0), 0)</f>
        <v>28069.193412775698</v>
      </c>
      <c r="K105"/>
    </row>
    <row r="106" spans="2:11" ht="20.100000000000001" customHeight="1" x14ac:dyDescent="0.15">
      <c r="B106" s="7">
        <f>IFERROR(IF(ההלוואה_לא_שולמה*ההלוואה_תקינה,מספר_תשלום,""), "")</f>
        <v>90</v>
      </c>
      <c r="C106" s="8">
        <f>IFERROR(IF(ההלוואה_לא_שולמה*ההלוואה_תקינה,תאריך_תשלום,תאריך_התחלה_של_הלוואה), תאריך_התחלה_של_הלוואה)</f>
        <v>46569</v>
      </c>
      <c r="D106" s="14">
        <f>IFERROR(IF(ההלוואה_לא_שולמה*ההלוואה_תקינה,ערך_הלוואה,""), "")</f>
        <v>28069.193412775698</v>
      </c>
      <c r="E106" s="14">
        <f>IFERROR(IF(ההלוואה_לא_שולמה*ההלוואה_תקינה,תשלום_חודשי,0), 0)</f>
        <v>1594.2710039576284</v>
      </c>
      <c r="F106" s="14">
        <f>IFERROR(IF(ההלוואה_לא_שולמה*ההלוואה_תקינה,קרן,0), 0)</f>
        <v>1561.5236116427113</v>
      </c>
      <c r="G106" s="14">
        <f>IFERROR(IF(ההלוואה_לא_שולמה*ההלוואה_תקינה,סכום_ריבית,0), 0)</f>
        <v>32.747392314916929</v>
      </c>
      <c r="H106" s="14">
        <f>IFERROR(IF(ההלוואה_לא_שולמה*ההלוואה_תקינה,יתרת_סגירה,0), 0)</f>
        <v>26507.669801132957</v>
      </c>
      <c r="K106"/>
    </row>
    <row r="107" spans="2:11" ht="20.100000000000001" customHeight="1" x14ac:dyDescent="0.15">
      <c r="B107" s="7">
        <f>IFERROR(IF(ההלוואה_לא_שולמה*ההלוואה_תקינה,מספר_תשלום,""), "")</f>
        <v>91</v>
      </c>
      <c r="C107" s="8">
        <f>IFERROR(IF(ההלוואה_לא_שולמה*ההלוואה_תקינה,תאריך_תשלום,תאריך_התחלה_של_הלוואה), תאריך_התחלה_של_הלוואה)</f>
        <v>46600</v>
      </c>
      <c r="D107" s="14">
        <f>IFERROR(IF(ההלוואה_לא_שולמה*ההלוואה_תקינה,ערך_הלוואה,""), "")</f>
        <v>26507.669801132957</v>
      </c>
      <c r="E107" s="14">
        <f>IFERROR(IF(ההלוואה_לא_שולמה*ההלוואה_תקינה,תשלום_חודשי,0), 0)</f>
        <v>1594.2710039576284</v>
      </c>
      <c r="F107" s="14">
        <f>IFERROR(IF(ההלוואה_לא_שולמה*ההלוואה_תקינה,קרן,0), 0)</f>
        <v>1563.3453891896279</v>
      </c>
      <c r="G107" s="14">
        <f>IFERROR(IF(ההלוואה_לא_שולמה*ההלוואה_תקינה,סכום_ריבית,0), 0)</f>
        <v>30.925614768000436</v>
      </c>
      <c r="H107" s="14">
        <f>IFERROR(IF(ההלוואה_לא_שולמה*ההלוואה_תקינה,יתרת_סגירה,0), 0)</f>
        <v>24944.324411942944</v>
      </c>
      <c r="K107"/>
    </row>
    <row r="108" spans="2:11" ht="20.100000000000001" customHeight="1" x14ac:dyDescent="0.15">
      <c r="B108" s="7">
        <f>IFERROR(IF(ההלוואה_לא_שולמה*ההלוואה_תקינה,מספר_תשלום,""), "")</f>
        <v>92</v>
      </c>
      <c r="C108" s="8">
        <f>IFERROR(IF(ההלוואה_לא_שולמה*ההלוואה_תקינה,תאריך_תשלום,תאריך_התחלה_של_הלוואה), תאריך_התחלה_של_הלוואה)</f>
        <v>46631</v>
      </c>
      <c r="D108" s="14">
        <f>IFERROR(IF(ההלוואה_לא_שולמה*ההלוואה_תקינה,ערך_הלוואה,""), "")</f>
        <v>24944.324411942944</v>
      </c>
      <c r="E108" s="14">
        <f>IFERROR(IF(ההלוואה_לא_שולמה*ההלוואה_תקינה,תשלום_חודשי,0), 0)</f>
        <v>1594.2710039576284</v>
      </c>
      <c r="F108" s="14">
        <f>IFERROR(IF(ההלוואה_לא_שולמה*ההלוואה_תקינה,קרן,0), 0)</f>
        <v>1565.1692921436827</v>
      </c>
      <c r="G108" s="14">
        <f>IFERROR(IF(ההלוואה_לא_שולמה*ההלוואה_תקינה,סכום_ריבית,0), 0)</f>
        <v>29.101711813945865</v>
      </c>
      <c r="H108" s="14">
        <f>IFERROR(IF(ההלוואה_לא_שולמה*ההלוואה_תקינה,יתרת_סגירה,0), 0)</f>
        <v>23379.155119799048</v>
      </c>
      <c r="K108"/>
    </row>
    <row r="109" spans="2:11" ht="20.100000000000001" customHeight="1" x14ac:dyDescent="0.15">
      <c r="B109" s="7">
        <f>IFERROR(IF(ההלוואה_לא_שולמה*ההלוואה_תקינה,מספר_תשלום,""), "")</f>
        <v>93</v>
      </c>
      <c r="C109" s="8">
        <f>IFERROR(IF(ההלוואה_לא_שולמה*ההלוואה_תקינה,תאריך_תשלום,תאריך_התחלה_של_הלוואה), תאריך_התחלה_של_הלוואה)</f>
        <v>46661</v>
      </c>
      <c r="D109" s="14">
        <f>IFERROR(IF(ההלוואה_לא_שולמה*ההלוואה_תקינה,ערך_הלוואה,""), "")</f>
        <v>23379.155119799048</v>
      </c>
      <c r="E109" s="14">
        <f>IFERROR(IF(ההלוואה_לא_שולמה*ההלוואה_תקינה,תשלום_חודשי,0), 0)</f>
        <v>1594.2710039576284</v>
      </c>
      <c r="F109" s="14">
        <f>IFERROR(IF(ההלוואה_לא_שולמה*ההלוואה_תקינה,קרן,0), 0)</f>
        <v>1566.9953229845169</v>
      </c>
      <c r="G109" s="14">
        <f>IFERROR(IF(ההלוואה_לא_שולמה*ההלוואה_תקינה,סכום_ריבית,0), 0)</f>
        <v>27.275680973111569</v>
      </c>
      <c r="H109" s="14">
        <f>IFERROR(IF(ההלוואה_לא_שולמה*ההלוואה_תקינה,יתרת_סגירה,0), 0)</f>
        <v>21812.159796814609</v>
      </c>
      <c r="K109"/>
    </row>
    <row r="110" spans="2:11" ht="20.100000000000001" customHeight="1" x14ac:dyDescent="0.15">
      <c r="B110" s="7">
        <f>IFERROR(IF(ההלוואה_לא_שולמה*ההלוואה_תקינה,מספר_תשלום,""), "")</f>
        <v>94</v>
      </c>
      <c r="C110" s="8">
        <f>IFERROR(IF(ההלוואה_לא_שולמה*ההלוואה_תקינה,תאריך_תשלום,תאריך_התחלה_של_הלוואה), תאריך_התחלה_של_הלוואה)</f>
        <v>46692</v>
      </c>
      <c r="D110" s="14">
        <f>IFERROR(IF(ההלוואה_לא_שולמה*ההלוואה_תקינה,ערך_הלוואה,""), "")</f>
        <v>21812.159796814609</v>
      </c>
      <c r="E110" s="14">
        <f>IFERROR(IF(ההלוואה_לא_שולמה*ההלוואה_תקינה,תשלום_חודשי,0), 0)</f>
        <v>1594.2710039576284</v>
      </c>
      <c r="F110" s="14">
        <f>IFERROR(IF(ההלוואה_לא_שולמה*ההלוואה_תקינה,קרן,0), 0)</f>
        <v>1568.8234841946655</v>
      </c>
      <c r="G110" s="14">
        <f>IFERROR(IF(ההלוואה_לא_שולמה*ההלוואה_תקינה,סכום_ריבית,0), 0)</f>
        <v>25.447519762962962</v>
      </c>
      <c r="H110" s="14">
        <f>IFERROR(IF(ההלוואה_לא_שולמה*ההלוואה_תקינה,יתרת_סגירה,0), 0)</f>
        <v>20243.336312619649</v>
      </c>
      <c r="K110"/>
    </row>
    <row r="111" spans="2:11" ht="20.100000000000001" customHeight="1" x14ac:dyDescent="0.15">
      <c r="B111" s="7">
        <f>IFERROR(IF(ההלוואה_לא_שולמה*ההלוואה_תקינה,מספר_תשלום,""), "")</f>
        <v>95</v>
      </c>
      <c r="C111" s="8">
        <f>IFERROR(IF(ההלוואה_לא_שולמה*ההלוואה_תקינה,תאריך_תשלום,תאריך_התחלה_של_הלוואה), תאריך_התחלה_של_הלוואה)</f>
        <v>46722</v>
      </c>
      <c r="D111" s="14">
        <f>IFERROR(IF(ההלוואה_לא_שולמה*ההלוואה_תקינה,ערך_הלוואה,""), "")</f>
        <v>20243.336312619649</v>
      </c>
      <c r="E111" s="14">
        <f>IFERROR(IF(ההלוואה_לא_שולמה*ההלוואה_תקינה,תשלום_חודשי,0), 0)</f>
        <v>1594.2710039576284</v>
      </c>
      <c r="F111" s="14">
        <f>IFERROR(IF(ההלוואה_לא_שולמה*ההלוואה_תקינה,קרן,0), 0)</f>
        <v>1570.6537782595592</v>
      </c>
      <c r="G111" s="14">
        <f>IFERROR(IF(ההלוואה_לא_שולמה*ההלוואה_תקינה,סכום_ריבית,0), 0)</f>
        <v>23.617225698069191</v>
      </c>
      <c r="H111" s="14">
        <f>IFERROR(IF(ההלוואה_לא_שולמה*ההלוואה_תקינה,יתרת_סגירה,0), 0)</f>
        <v>18672.682534359861</v>
      </c>
      <c r="K111"/>
    </row>
    <row r="112" spans="2:11" ht="20.100000000000001" customHeight="1" x14ac:dyDescent="0.15">
      <c r="B112" s="7">
        <f>IFERROR(IF(ההלוואה_לא_שולמה*ההלוואה_תקינה,מספר_תשלום,""), "")</f>
        <v>96</v>
      </c>
      <c r="C112" s="8">
        <f>IFERROR(IF(ההלוואה_לא_שולמה*ההלוואה_תקינה,תאריך_תשלום,תאריך_התחלה_של_הלוואה), תאריך_התחלה_של_הלוואה)</f>
        <v>46753</v>
      </c>
      <c r="D112" s="14">
        <f>IFERROR(IF(ההלוואה_לא_שולמה*ההלוואה_תקינה,ערך_הלוואה,""), "")</f>
        <v>18672.682534359861</v>
      </c>
      <c r="E112" s="14">
        <f>IFERROR(IF(ההלוואה_לא_שולמה*ההלוואה_תקינה,תשלום_חודשי,0), 0)</f>
        <v>1594.2710039576284</v>
      </c>
      <c r="F112" s="14">
        <f>IFERROR(IF(ההלוואה_לא_שולמה*ההלוואה_תקינה,קרן,0), 0)</f>
        <v>1572.4862076675286</v>
      </c>
      <c r="G112" s="14">
        <f>IFERROR(IF(ההלוואה_לא_שולמה*ההלוואה_תקינה,סכום_ריבית,0), 0)</f>
        <v>21.784796290099703</v>
      </c>
      <c r="H112" s="14">
        <f>IFERROR(IF(ההלוואה_לא_שולמה*ההלוואה_תקינה,יתרת_סגירה,0), 0)</f>
        <v>17100.196326692443</v>
      </c>
      <c r="K112"/>
    </row>
    <row r="113" spans="2:11" ht="20.100000000000001" customHeight="1" x14ac:dyDescent="0.15">
      <c r="B113" s="7">
        <f>IFERROR(IF(ההלוואה_לא_שולמה*ההלוואה_תקינה,מספר_תשלום,""), "")</f>
        <v>97</v>
      </c>
      <c r="C113" s="8">
        <f>IFERROR(IF(ההלוואה_לא_שולמה*ההלוואה_תקינה,תאריך_תשלום,תאריך_התחלה_של_הלוואה), תאריך_התחלה_של_הלוואה)</f>
        <v>46784</v>
      </c>
      <c r="D113" s="14">
        <f>IFERROR(IF(ההלוואה_לא_שולמה*ההלוואה_תקינה,ערך_הלוואה,""), "")</f>
        <v>17100.196326692443</v>
      </c>
      <c r="E113" s="14">
        <f>IFERROR(IF(ההלוואה_לא_שולמה*ההלוואה_תקינה,תשלום_חודשי,0), 0)</f>
        <v>1594.2710039576284</v>
      </c>
      <c r="F113" s="14">
        <f>IFERROR(IF(ההלוואה_לא_שולמה*ההלוואה_תקינה,קרן,0), 0)</f>
        <v>1574.3207749098074</v>
      </c>
      <c r="G113" s="14">
        <f>IFERROR(IF(ההלוואה_לא_שולמה*ההלוואה_תקינה,סכום_ריבית,0), 0)</f>
        <v>19.950229047820919</v>
      </c>
      <c r="H113" s="14">
        <f>IFERROR(IF(ההלוואה_לא_שולמה*ההלוואה_תקינה,יתרת_סגירה,0), 0)</f>
        <v>15525.875551782257</v>
      </c>
      <c r="K113"/>
    </row>
    <row r="114" spans="2:11" ht="20.100000000000001" customHeight="1" x14ac:dyDescent="0.15">
      <c r="B114" s="7">
        <f>IFERROR(IF(ההלוואה_לא_שולמה*ההלוואה_תקינה,מספר_תשלום,""), "")</f>
        <v>98</v>
      </c>
      <c r="C114" s="8">
        <f>IFERROR(IF(ההלוואה_לא_שולמה*ההלוואה_תקינה,תאריך_תשלום,תאריך_התחלה_של_הלוואה), תאריך_התחלה_של_הלוואה)</f>
        <v>46813</v>
      </c>
      <c r="D114" s="14">
        <f>IFERROR(IF(ההלוואה_לא_שולמה*ההלוואה_תקינה,ערך_הלוואה,""), "")</f>
        <v>15525.875551782257</v>
      </c>
      <c r="E114" s="14">
        <f>IFERROR(IF(ההלוואה_לא_שולמה*ההלוואה_תקינה,תשלום_חודשי,0), 0)</f>
        <v>1594.2710039576284</v>
      </c>
      <c r="F114" s="14">
        <f>IFERROR(IF(ההלוואה_לא_שולמה*ההלוואה_תקינה,קרן,0), 0)</f>
        <v>1576.1574824805357</v>
      </c>
      <c r="G114" s="14">
        <f>IFERROR(IF(ההלוואה_לא_שולמה*ההלוואה_תקינה,סכום_ריבית,0), 0)</f>
        <v>18.11352147709281</v>
      </c>
      <c r="H114" s="14">
        <f>IFERROR(IF(ההלוואה_לא_שולמה*ההלוואה_תקינה,יתרת_סגירה,0), 0)</f>
        <v>13949.718069301714</v>
      </c>
      <c r="K114"/>
    </row>
    <row r="115" spans="2:11" ht="20.100000000000001" customHeight="1" x14ac:dyDescent="0.15">
      <c r="B115" s="7">
        <f>IFERROR(IF(ההלוואה_לא_שולמה*ההלוואה_תקינה,מספר_תשלום,""), "")</f>
        <v>99</v>
      </c>
      <c r="C115" s="8">
        <f>IFERROR(IF(ההלוואה_לא_שולמה*ההלוואה_תקינה,תאריך_תשלום,תאריך_התחלה_של_הלוואה), תאריך_התחלה_של_הלוואה)</f>
        <v>46844</v>
      </c>
      <c r="D115" s="14">
        <f>IFERROR(IF(ההלוואה_לא_שולמה*ההלוואה_תקינה,ערך_הלוואה,""), "")</f>
        <v>13949.718069301714</v>
      </c>
      <c r="E115" s="14">
        <f>IFERROR(IF(ההלוואה_לא_שולמה*ההלוואה_תקינה,תשלום_חודשי,0), 0)</f>
        <v>1594.2710039576284</v>
      </c>
      <c r="F115" s="14">
        <f>IFERROR(IF(ההלוואה_לא_שולמה*ההלוואה_תקינה,קרן,0), 0)</f>
        <v>1577.9963328767628</v>
      </c>
      <c r="G115" s="14">
        <f>IFERROR(IF(ההלוואה_לא_שולמה*ההלוואה_תקינה,סכום_ריבית,0), 0)</f>
        <v>16.274671080865517</v>
      </c>
      <c r="H115" s="14">
        <f>IFERROR(IF(ההלוואה_לא_שולמה*ההלוואה_תקינה,יתרת_סגירה,0), 0)</f>
        <v>12371.721736424661</v>
      </c>
      <c r="K115"/>
    </row>
    <row r="116" spans="2:11" ht="20.100000000000001" customHeight="1" x14ac:dyDescent="0.15">
      <c r="B116" s="7">
        <f>IFERROR(IF(ההלוואה_לא_שולמה*ההלוואה_תקינה,מספר_תשלום,""), "")</f>
        <v>100</v>
      </c>
      <c r="C116" s="8">
        <f>IFERROR(IF(ההלוואה_לא_שולמה*ההלוואה_תקינה,תאריך_תשלום,תאריך_התחלה_של_הלוואה), תאריך_התחלה_של_הלוואה)</f>
        <v>46874</v>
      </c>
      <c r="D116" s="14">
        <f>IFERROR(IF(ההלוואה_לא_שולמה*ההלוואה_תקינה,ערך_הלוואה,""), "")</f>
        <v>12371.721736424661</v>
      </c>
      <c r="E116" s="14">
        <f>IFERROR(IF(ההלוואה_לא_שולמה*ההלוואה_תקינה,תשלום_חודשי,0), 0)</f>
        <v>1594.2710039576284</v>
      </c>
      <c r="F116" s="14">
        <f>IFERROR(IF(ההלוואה_לא_שולמה*ההלוואה_תקינה,קרן,0), 0)</f>
        <v>1579.8373285984526</v>
      </c>
      <c r="G116" s="14">
        <f>IFERROR(IF(ההלוואה_לא_שולמה*ההלוואה_תקינה,סכום_ריבית,0), 0)</f>
        <v>14.433675359175961</v>
      </c>
      <c r="H116" s="14">
        <f>IFERROR(IF(ההלוואה_לא_שולמה*ההלוואה_תקינה,יתרת_סגירה,0), 0)</f>
        <v>10791.88440782635</v>
      </c>
      <c r="K116"/>
    </row>
    <row r="117" spans="2:11" ht="20.100000000000001" customHeight="1" x14ac:dyDescent="0.15">
      <c r="B117" s="7">
        <f>IFERROR(IF(ההלוואה_לא_שולמה*ההלוואה_תקינה,מספר_תשלום,""), "")</f>
        <v>101</v>
      </c>
      <c r="C117" s="8">
        <f>IFERROR(IF(ההלוואה_לא_שולמה*ההלוואה_תקינה,תאריך_תשלום,תאריך_התחלה_של_הלוואה), תאריך_התחלה_של_הלוואה)</f>
        <v>46905</v>
      </c>
      <c r="D117" s="14">
        <f>IFERROR(IF(ההלוואה_לא_שולמה*ההלוואה_תקינה,ערך_הלוואה,""), "")</f>
        <v>10791.88440782635</v>
      </c>
      <c r="E117" s="14">
        <f>IFERROR(IF(ההלוואה_לא_שולמה*ההלוואה_תקינה,תשלום_חודשי,0), 0)</f>
        <v>1594.2710039576284</v>
      </c>
      <c r="F117" s="14">
        <f>IFERROR(IF(ההלוואה_לא_שולמה*ההלוואה_תקינה,קרן,0), 0)</f>
        <v>1581.6804721484839</v>
      </c>
      <c r="G117" s="14">
        <f>IFERROR(IF(ההלוואה_לא_שולמה*ההלוואה_תקינה,סכום_ריבית,0), 0)</f>
        <v>12.590531809144434</v>
      </c>
      <c r="H117" s="14">
        <f>IFERROR(IF(ההלוואה_לא_שולמה*ההלוואה_תקינה,יתרת_סגירה,0), 0)</f>
        <v>9210.2039356776513</v>
      </c>
      <c r="K117"/>
    </row>
    <row r="118" spans="2:11" ht="20.100000000000001" customHeight="1" x14ac:dyDescent="0.15">
      <c r="B118" s="7">
        <f>IFERROR(IF(ההלוואה_לא_שולמה*ההלוואה_תקינה,מספר_תשלום,""), "")</f>
        <v>102</v>
      </c>
      <c r="C118" s="8">
        <f>IFERROR(IF(ההלוואה_לא_שולמה*ההלוואה_תקינה,תאריך_תשלום,תאריך_התחלה_של_הלוואה), תאריך_התחלה_של_הלוואה)</f>
        <v>46935</v>
      </c>
      <c r="D118" s="14">
        <f>IFERROR(IF(ההלוואה_לא_שולמה*ההלוואה_תקינה,ערך_הלוואה,""), "")</f>
        <v>9210.2039356776513</v>
      </c>
      <c r="E118" s="14">
        <f>IFERROR(IF(ההלוואה_לא_שולמה*ההלוואה_תקינה,תשלום_חודשי,0), 0)</f>
        <v>1594.2710039576284</v>
      </c>
      <c r="F118" s="14">
        <f>IFERROR(IF(ההלוואה_לא_שולמה*ההלוואה_תקינה,קרן,0), 0)</f>
        <v>1583.5257660326574</v>
      </c>
      <c r="G118" s="14">
        <f>IFERROR(IF(ההלוואה_לא_שולמה*ההלוואה_תקינה,סכום_ריבית,0), 0)</f>
        <v>10.745237924971201</v>
      </c>
      <c r="H118" s="14">
        <f>IFERROR(IF(ההלוואה_לא_שולמה*ההלוואה_תקינה,יתרת_סגירה,0), 0)</f>
        <v>7626.6781696448161</v>
      </c>
      <c r="K118"/>
    </row>
    <row r="119" spans="2:11" ht="20.100000000000001" customHeight="1" x14ac:dyDescent="0.15">
      <c r="B119" s="7">
        <f>IFERROR(IF(ההלוואה_לא_שולמה*ההלוואה_תקינה,מספר_תשלום,""), "")</f>
        <v>103</v>
      </c>
      <c r="C119" s="8">
        <f>IFERROR(IF(ההלוואה_לא_שולמה*ההלוואה_תקינה,תאריך_תשלום,תאריך_התחלה_של_הלוואה), תאריך_התחלה_של_הלוואה)</f>
        <v>46966</v>
      </c>
      <c r="D119" s="14">
        <f>IFERROR(IF(ההלוואה_לא_שולמה*ההלוואה_תקינה,ערך_הלוואה,""), "")</f>
        <v>7626.6781696448161</v>
      </c>
      <c r="E119" s="14">
        <f>IFERROR(IF(ההלוואה_לא_שולמה*ההלוואה_תקינה,תשלום_חודשי,0), 0)</f>
        <v>1594.2710039576284</v>
      </c>
      <c r="F119" s="14">
        <f>IFERROR(IF(ההלוואה_לא_שולמה*ההלוואה_תקינה,קרן,0), 0)</f>
        <v>1585.3732127596952</v>
      </c>
      <c r="G119" s="14">
        <f>IFERROR(IF(ההלוואה_לא_שולמה*ההלוואה_תקינה,סכום_ריבית,0), 0)</f>
        <v>8.8977911979331008</v>
      </c>
      <c r="H119" s="14">
        <f>IFERROR(IF(ההלוואה_לא_שולמה*ההלוואה_תקינה,יתרת_סגירה,0), 0)</f>
        <v>6041.3049568849092</v>
      </c>
      <c r="K119"/>
    </row>
    <row r="120" spans="2:11" ht="20.100000000000001" customHeight="1" x14ac:dyDescent="0.15">
      <c r="B120" s="7">
        <f>IFERROR(IF(ההלוואה_לא_שולמה*ההלוואה_תקינה,מספר_תשלום,""), "")</f>
        <v>104</v>
      </c>
      <c r="C120" s="8">
        <f>IFERROR(IF(ההלוואה_לא_שולמה*ההלוואה_תקינה,תאריך_תשלום,תאריך_התחלה_של_הלוואה), תאריך_התחלה_של_הלוואה)</f>
        <v>46997</v>
      </c>
      <c r="D120" s="14">
        <f>IFERROR(IF(ההלוואה_לא_שולמה*ההלוואה_תקינה,ערך_הלוואה,""), "")</f>
        <v>6041.3049568849092</v>
      </c>
      <c r="E120" s="14">
        <f>IFERROR(IF(ההלוואה_לא_שולמה*ההלוואה_תקינה,תשלום_חודשי,0), 0)</f>
        <v>1594.2710039576284</v>
      </c>
      <c r="F120" s="14">
        <f>IFERROR(IF(ההלוואה_לא_שולמה*ההלוואה_תקינה,קרן,0), 0)</f>
        <v>1587.2228148412482</v>
      </c>
      <c r="G120" s="14">
        <f>IFERROR(IF(ההלוואה_לא_שולמה*ההלוואה_תקינה,סכום_ריבית,0), 0)</f>
        <v>7.0481891163801222</v>
      </c>
      <c r="H120" s="14">
        <f>IFERROR(IF(ההלוואה_לא_שולמה*ההלוואה_תקינה,יתרת_סגירה,0), 0)</f>
        <v>4454.0821420434804</v>
      </c>
      <c r="K120"/>
    </row>
    <row r="121" spans="2:11" ht="20.100000000000001" customHeight="1" x14ac:dyDescent="0.15">
      <c r="B121" s="7">
        <f>IFERROR(IF(ההלוואה_לא_שולמה*ההלוואה_תקינה,מספר_תשלום,""), "")</f>
        <v>105</v>
      </c>
      <c r="C121" s="8">
        <f>IFERROR(IF(ההלוואה_לא_שולמה*ההלוואה_תקינה,תאריך_תשלום,תאריך_התחלה_של_הלוואה), תאריך_התחלה_של_הלוואה)</f>
        <v>47027</v>
      </c>
      <c r="D121" s="14">
        <f>IFERROR(IF(ההלוואה_לא_שולמה*ההלוואה_תקינה,ערך_הלוואה,""), "")</f>
        <v>4454.0821420434804</v>
      </c>
      <c r="E121" s="14">
        <f>IFERROR(IF(ההלוואה_לא_שולמה*ההלוואה_תקינה,תשלום_חודשי,0), 0)</f>
        <v>1594.2710039576284</v>
      </c>
      <c r="F121" s="14">
        <f>IFERROR(IF(ההלוואה_לא_שולמה*ההלוואה_תקינה,קרן,0), 0)</f>
        <v>1589.0745747918966</v>
      </c>
      <c r="G121" s="14">
        <f>IFERROR(IF(ההלוואה_לא_שולמה*ההלוואה_תקינה,סכום_ריבית,0), 0)</f>
        <v>5.1964291657319999</v>
      </c>
      <c r="H121" s="14">
        <f>IFERROR(IF(ההלוואה_לא_שולמה*ההלוואה_תקינה,יתרת_סגירה,0), 0)</f>
        <v>2865.0075672517705</v>
      </c>
      <c r="K121"/>
    </row>
    <row r="122" spans="2:11" ht="20.100000000000001" customHeight="1" x14ac:dyDescent="0.15">
      <c r="B122" s="7">
        <f>IFERROR(IF(ההלוואה_לא_שולמה*ההלוואה_תקינה,מספר_תשלום,""), "")</f>
        <v>106</v>
      </c>
      <c r="C122" s="8">
        <f>IFERROR(IF(ההלוואה_לא_שולמה*ההלוואה_תקינה,תאריך_תשלום,תאריך_התחלה_של_הלוואה), תאריך_התחלה_של_הלוואה)</f>
        <v>47058</v>
      </c>
      <c r="D122" s="14">
        <f>IFERROR(IF(ההלוואה_לא_שולמה*ההלוואה_תקינה,ערך_הלוואה,""), "")</f>
        <v>2865.0075672517705</v>
      </c>
      <c r="E122" s="14">
        <f>IFERROR(IF(ההלוואה_לא_שולמה*ההלוואה_תקינה,תשלום_חודשי,0), 0)</f>
        <v>1594.2710039576284</v>
      </c>
      <c r="F122" s="14">
        <f>IFERROR(IF(ההלוואה_לא_שולמה*ההלוואה_תקינה,קרן,0), 0)</f>
        <v>1590.9284951291536</v>
      </c>
      <c r="G122" s="14">
        <f>IFERROR(IF(ההלוואה_לא_שולמה*ההלוואה_תקינה,סכום_ריבית,0), 0)</f>
        <v>3.342508828474787</v>
      </c>
      <c r="H122" s="14">
        <f>IFERROR(IF(ההלוואה_לא_שולמה*ההלוואה_תקינה,יתרת_סגירה,0), 0)</f>
        <v>1274.0790721226367</v>
      </c>
      <c r="K122"/>
    </row>
    <row r="123" spans="2:11" ht="20.100000000000001" customHeight="1" x14ac:dyDescent="0.15">
      <c r="B123" s="7" t="str">
        <f>IFERROR(IF(ההלוואה_לא_שולמה*ההלוואה_תקינה,מספר_תשלום,""), "")</f>
        <v/>
      </c>
      <c r="C123" s="8">
        <f>IFERROR(IF(ההלוואה_לא_שולמה*ההלוואה_תקינה,תאריך_תשלום,תאריך_התחלה_של_הלוואה), תאריך_התחלה_של_הלוואה)</f>
        <v>43831</v>
      </c>
      <c r="D123" s="14" t="str">
        <f>IFERROR(IF(ההלוואה_לא_שולמה*ההלוואה_תקינה,ערך_הלוואה,""), "")</f>
        <v/>
      </c>
      <c r="E123" s="14">
        <f>IFERROR(IF(ההלוואה_לא_שולמה*ההלוואה_תקינה,תשלום_חודשי,0), 0)</f>
        <v>0</v>
      </c>
      <c r="F123" s="14">
        <f>IFERROR(IF(ההלוואה_לא_שולמה*ההלוואה_תקינה,קרן,0), 0)</f>
        <v>0</v>
      </c>
      <c r="G123" s="14">
        <f>IFERROR(IF(ההלוואה_לא_שולמה*ההלוואה_תקינה,סכום_ריבית,0), 0)</f>
        <v>0</v>
      </c>
      <c r="H123" s="14">
        <f>IFERROR(IF(ההלוואה_לא_שולמה*ההלוואה_תקינה,יתרת_סגירה,0), 0)</f>
        <v>0</v>
      </c>
      <c r="K123"/>
    </row>
    <row r="124" spans="2:11" ht="20.100000000000001" customHeight="1" x14ac:dyDescent="0.15">
      <c r="B124" s="7" t="str">
        <f>IFERROR(IF(ההלוואה_לא_שולמה*ההלוואה_תקינה,מספר_תשלום,""), "")</f>
        <v/>
      </c>
      <c r="C124" s="8">
        <f>IFERROR(IF(ההלוואה_לא_שולמה*ההלוואה_תקינה,תאריך_תשלום,תאריך_התחלה_של_הלוואה), תאריך_התחלה_של_הלוואה)</f>
        <v>43831</v>
      </c>
      <c r="D124" s="14" t="str">
        <f>IFERROR(IF(ההלוואה_לא_שולמה*ההלוואה_תקינה,ערך_הלוואה,""), "")</f>
        <v/>
      </c>
      <c r="E124" s="14">
        <f>IFERROR(IF(ההלוואה_לא_שולמה*ההלוואה_תקינה,תשלום_חודשי,0), 0)</f>
        <v>0</v>
      </c>
      <c r="F124" s="14">
        <f>IFERROR(IF(ההלוואה_לא_שולמה*ההלוואה_תקינה,קרן,0), 0)</f>
        <v>0</v>
      </c>
      <c r="G124" s="14">
        <f>IFERROR(IF(ההלוואה_לא_שולמה*ההלוואה_תקינה,סכום_ריבית,0), 0)</f>
        <v>0</v>
      </c>
      <c r="H124" s="14">
        <f>IFERROR(IF(ההלוואה_לא_שולמה*ההלוואה_תקינה,יתרת_סגירה,0), 0)</f>
        <v>0</v>
      </c>
      <c r="K124"/>
    </row>
    <row r="125" spans="2:11" ht="20.100000000000001" customHeight="1" x14ac:dyDescent="0.15">
      <c r="B125" s="7" t="str">
        <f>IFERROR(IF(ההלוואה_לא_שולמה*ההלוואה_תקינה,מספר_תשלום,""), "")</f>
        <v/>
      </c>
      <c r="C125" s="8">
        <f>IFERROR(IF(ההלוואה_לא_שולמה*ההלוואה_תקינה,תאריך_תשלום,תאריך_התחלה_של_הלוואה), תאריך_התחלה_של_הלוואה)</f>
        <v>43831</v>
      </c>
      <c r="D125" s="14" t="str">
        <f>IFERROR(IF(ההלוואה_לא_שולמה*ההלוואה_תקינה,ערך_הלוואה,""), "")</f>
        <v/>
      </c>
      <c r="E125" s="14">
        <f>IFERROR(IF(ההלוואה_לא_שולמה*ההלוואה_תקינה,תשלום_חודשי,0), 0)</f>
        <v>0</v>
      </c>
      <c r="F125" s="14">
        <f>IFERROR(IF(ההלוואה_לא_שולמה*ההלוואה_תקינה,קרן,0), 0)</f>
        <v>0</v>
      </c>
      <c r="G125" s="14">
        <f>IFERROR(IF(ההלוואה_לא_שולמה*ההלוואה_תקינה,סכום_ריבית,0), 0)</f>
        <v>0</v>
      </c>
      <c r="H125" s="14">
        <f>IFERROR(IF(ההלוואה_לא_שולמה*ההלוואה_תקינה,יתרת_סגירה,0), 0)</f>
        <v>0</v>
      </c>
      <c r="K125"/>
    </row>
    <row r="126" spans="2:11" ht="20.100000000000001" customHeight="1" x14ac:dyDescent="0.15">
      <c r="B126" s="7" t="str">
        <f>IFERROR(IF(ההלוואה_לא_שולמה*ההלוואה_תקינה,מספר_תשלום,""), "")</f>
        <v/>
      </c>
      <c r="C126" s="8">
        <f>IFERROR(IF(ההלוואה_לא_שולמה*ההלוואה_תקינה,תאריך_תשלום,תאריך_התחלה_של_הלוואה), תאריך_התחלה_של_הלוואה)</f>
        <v>43831</v>
      </c>
      <c r="D126" s="14" t="str">
        <f>IFERROR(IF(ההלוואה_לא_שולמה*ההלוואה_תקינה,ערך_הלוואה,""), "")</f>
        <v/>
      </c>
      <c r="E126" s="14">
        <f>IFERROR(IF(ההלוואה_לא_שולמה*ההלוואה_תקינה,תשלום_חודשי,0), 0)</f>
        <v>0</v>
      </c>
      <c r="F126" s="14">
        <f>IFERROR(IF(ההלוואה_לא_שולמה*ההלוואה_תקינה,קרן,0), 0)</f>
        <v>0</v>
      </c>
      <c r="G126" s="14">
        <f>IFERROR(IF(ההלוואה_לא_שולמה*ההלוואה_תקינה,סכום_ריבית,0), 0)</f>
        <v>0</v>
      </c>
      <c r="H126" s="14">
        <f>IFERROR(IF(ההלוואה_לא_שולמה*ההלוואה_תקינה,יתרת_סגירה,0), 0)</f>
        <v>0</v>
      </c>
      <c r="K126"/>
    </row>
    <row r="127" spans="2:11" ht="20.100000000000001" customHeight="1" x14ac:dyDescent="0.15">
      <c r="B127" s="7" t="str">
        <f>IFERROR(IF(ההלוואה_לא_שולמה*ההלוואה_תקינה,מספר_תשלום,""), "")</f>
        <v/>
      </c>
      <c r="C127" s="8">
        <f>IFERROR(IF(ההלוואה_לא_שולמה*ההלוואה_תקינה,תאריך_תשלום,תאריך_התחלה_של_הלוואה), תאריך_התחלה_של_הלוואה)</f>
        <v>43831</v>
      </c>
      <c r="D127" s="14" t="str">
        <f>IFERROR(IF(ההלוואה_לא_שולמה*ההלוואה_תקינה,ערך_הלוואה,""), "")</f>
        <v/>
      </c>
      <c r="E127" s="14">
        <f>IFERROR(IF(ההלוואה_לא_שולמה*ההלוואה_תקינה,תשלום_חודשי,0), 0)</f>
        <v>0</v>
      </c>
      <c r="F127" s="14">
        <f>IFERROR(IF(ההלוואה_לא_שולמה*ההלוואה_תקינה,קרן,0), 0)</f>
        <v>0</v>
      </c>
      <c r="G127" s="14">
        <f>IFERROR(IF(ההלוואה_לא_שולמה*ההלוואה_תקינה,סכום_ריבית,0), 0)</f>
        <v>0</v>
      </c>
      <c r="H127" s="14">
        <f>IFERROR(IF(ההלוואה_לא_שולמה*ההלוואה_תקינה,יתרת_סגירה,0), 0)</f>
        <v>0</v>
      </c>
      <c r="K127"/>
    </row>
    <row r="128" spans="2:11" ht="20.100000000000001" customHeight="1" x14ac:dyDescent="0.15">
      <c r="B128" s="7" t="str">
        <f>IFERROR(IF(ההלוואה_לא_שולמה*ההלוואה_תקינה,מספר_תשלום,""), "")</f>
        <v/>
      </c>
      <c r="C128" s="8">
        <f>IFERROR(IF(ההלוואה_לא_שולמה*ההלוואה_תקינה,תאריך_תשלום,תאריך_התחלה_של_הלוואה), תאריך_התחלה_של_הלוואה)</f>
        <v>43831</v>
      </c>
      <c r="D128" s="14" t="str">
        <f>IFERROR(IF(ההלוואה_לא_שולמה*ההלוואה_תקינה,ערך_הלוואה,""), "")</f>
        <v/>
      </c>
      <c r="E128" s="14">
        <f>IFERROR(IF(ההלוואה_לא_שולמה*ההלוואה_תקינה,תשלום_חודשי,0), 0)</f>
        <v>0</v>
      </c>
      <c r="F128" s="14">
        <f>IFERROR(IF(ההלוואה_לא_שולמה*ההלוואה_תקינה,קרן,0), 0)</f>
        <v>0</v>
      </c>
      <c r="G128" s="14">
        <f>IFERROR(IF(ההלוואה_לא_שולמה*ההלוואה_תקינה,סכום_ריבית,0), 0)</f>
        <v>0</v>
      </c>
      <c r="H128" s="14">
        <f>IFERROR(IF(ההלוואה_לא_שולמה*ההלוואה_תקינה,יתרת_סגירה,0), 0)</f>
        <v>0</v>
      </c>
      <c r="K128"/>
    </row>
    <row r="129" spans="2:11" ht="20.100000000000001" customHeight="1" x14ac:dyDescent="0.15">
      <c r="B129" s="7" t="str">
        <f>IFERROR(IF(ההלוואה_לא_שולמה*ההלוואה_תקינה,מספר_תשלום,""), "")</f>
        <v/>
      </c>
      <c r="C129" s="8">
        <f>IFERROR(IF(ההלוואה_לא_שולמה*ההלוואה_תקינה,תאריך_תשלום,תאריך_התחלה_של_הלוואה), תאריך_התחלה_של_הלוואה)</f>
        <v>43831</v>
      </c>
      <c r="D129" s="14" t="str">
        <f>IFERROR(IF(ההלוואה_לא_שולמה*ההלוואה_תקינה,ערך_הלוואה,""), "")</f>
        <v/>
      </c>
      <c r="E129" s="14">
        <f>IFERROR(IF(ההלוואה_לא_שולמה*ההלוואה_תקינה,תשלום_חודשי,0), 0)</f>
        <v>0</v>
      </c>
      <c r="F129" s="14">
        <f>IFERROR(IF(ההלוואה_לא_שולמה*ההלוואה_תקינה,קרן,0), 0)</f>
        <v>0</v>
      </c>
      <c r="G129" s="14">
        <f>IFERROR(IF(ההלוואה_לא_שולמה*ההלוואה_תקינה,סכום_ריבית,0), 0)</f>
        <v>0</v>
      </c>
      <c r="H129" s="14">
        <f>IFERROR(IF(ההלוואה_לא_שולמה*ההלוואה_תקינה,יתרת_סגירה,0), 0)</f>
        <v>0</v>
      </c>
      <c r="K129"/>
    </row>
    <row r="130" spans="2:11" ht="20.100000000000001" customHeight="1" x14ac:dyDescent="0.15">
      <c r="B130" s="7" t="str">
        <f>IFERROR(IF(ההלוואה_לא_שולמה*ההלוואה_תקינה,מספר_תשלום,""), "")</f>
        <v/>
      </c>
      <c r="C130" s="8">
        <f>IFERROR(IF(ההלוואה_לא_שולמה*ההלוואה_תקינה,תאריך_תשלום,תאריך_התחלה_של_הלוואה), תאריך_התחלה_של_הלוואה)</f>
        <v>43831</v>
      </c>
      <c r="D130" s="14" t="str">
        <f>IFERROR(IF(ההלוואה_לא_שולמה*ההלוואה_תקינה,ערך_הלוואה,""), "")</f>
        <v/>
      </c>
      <c r="E130" s="14">
        <f>IFERROR(IF(ההלוואה_לא_שולמה*ההלוואה_תקינה,תשלום_חודשי,0), 0)</f>
        <v>0</v>
      </c>
      <c r="F130" s="14">
        <f>IFERROR(IF(ההלוואה_לא_שולמה*ההלוואה_תקינה,קרן,0), 0)</f>
        <v>0</v>
      </c>
      <c r="G130" s="14">
        <f>IFERROR(IF(ההלוואה_לא_שולמה*ההלוואה_תקינה,סכום_ריבית,0), 0)</f>
        <v>0</v>
      </c>
      <c r="H130" s="14">
        <f>IFERROR(IF(ההלוואה_לא_שולמה*ההלוואה_תקינה,יתרת_סגירה,0), 0)</f>
        <v>0</v>
      </c>
      <c r="K130"/>
    </row>
    <row r="131" spans="2:11" ht="20.100000000000001" customHeight="1" x14ac:dyDescent="0.15">
      <c r="B131" s="7" t="str">
        <f>IFERROR(IF(ההלוואה_לא_שולמה*ההלוואה_תקינה,מספר_תשלום,""), "")</f>
        <v/>
      </c>
      <c r="C131" s="8">
        <f>IFERROR(IF(ההלוואה_לא_שולמה*ההלוואה_תקינה,תאריך_תשלום,תאריך_התחלה_של_הלוואה), תאריך_התחלה_של_הלוואה)</f>
        <v>43831</v>
      </c>
      <c r="D131" s="14" t="str">
        <f>IFERROR(IF(ההלוואה_לא_שולמה*ההלוואה_תקינה,ערך_הלוואה,""), "")</f>
        <v/>
      </c>
      <c r="E131" s="14">
        <f>IFERROR(IF(ההלוואה_לא_שולמה*ההלוואה_תקינה,תשלום_חודשי,0), 0)</f>
        <v>0</v>
      </c>
      <c r="F131" s="14">
        <f>IFERROR(IF(ההלוואה_לא_שולמה*ההלוואה_תקינה,קרן,0), 0)</f>
        <v>0</v>
      </c>
      <c r="G131" s="14">
        <f>IFERROR(IF(ההלוואה_לא_שולמה*ההלוואה_תקינה,סכום_ריבית,0), 0)</f>
        <v>0</v>
      </c>
      <c r="H131" s="14">
        <f>IFERROR(IF(ההלוואה_לא_שולמה*ההלוואה_תקינה,יתרת_סגירה,0), 0)</f>
        <v>0</v>
      </c>
      <c r="K131"/>
    </row>
    <row r="132" spans="2:11" ht="20.100000000000001" customHeight="1" x14ac:dyDescent="0.15">
      <c r="B132" s="7" t="str">
        <f>IFERROR(IF(ההלוואה_לא_שולמה*ההלוואה_תקינה,מספר_תשלום,""), "")</f>
        <v/>
      </c>
      <c r="C132" s="8">
        <f>IFERROR(IF(ההלוואה_לא_שולמה*ההלוואה_תקינה,תאריך_תשלום,תאריך_התחלה_של_הלוואה), תאריך_התחלה_של_הלוואה)</f>
        <v>43831</v>
      </c>
      <c r="D132" s="14" t="str">
        <f>IFERROR(IF(ההלוואה_לא_שולמה*ההלוואה_תקינה,ערך_הלוואה,""), "")</f>
        <v/>
      </c>
      <c r="E132" s="14">
        <f>IFERROR(IF(ההלוואה_לא_שולמה*ההלוואה_תקינה,תשלום_חודשי,0), 0)</f>
        <v>0</v>
      </c>
      <c r="F132" s="14">
        <f>IFERROR(IF(ההלוואה_לא_שולמה*ההלוואה_תקינה,קרן,0), 0)</f>
        <v>0</v>
      </c>
      <c r="G132" s="14">
        <f>IFERROR(IF(ההלוואה_לא_שולמה*ההלוואה_תקינה,סכום_ריבית,0), 0)</f>
        <v>0</v>
      </c>
      <c r="H132" s="14">
        <f>IFERROR(IF(ההלוואה_לא_שולמה*ההלוואה_תקינה,יתרת_סגירה,0), 0)</f>
        <v>0</v>
      </c>
      <c r="K132"/>
    </row>
    <row r="133" spans="2:11" ht="20.100000000000001" customHeight="1" x14ac:dyDescent="0.15">
      <c r="B133" s="7" t="str">
        <f>IFERROR(IF(ההלוואה_לא_שולמה*ההלוואה_תקינה,מספר_תשלום,""), "")</f>
        <v/>
      </c>
      <c r="C133" s="8">
        <f>IFERROR(IF(ההלוואה_לא_שולמה*ההלוואה_תקינה,תאריך_תשלום,תאריך_התחלה_של_הלוואה), תאריך_התחלה_של_הלוואה)</f>
        <v>43831</v>
      </c>
      <c r="D133" s="14" t="str">
        <f>IFERROR(IF(ההלוואה_לא_שולמה*ההלוואה_תקינה,ערך_הלוואה,""), "")</f>
        <v/>
      </c>
      <c r="E133" s="14">
        <f>IFERROR(IF(ההלוואה_לא_שולמה*ההלוואה_תקינה,תשלום_חודשי,0), 0)</f>
        <v>0</v>
      </c>
      <c r="F133" s="14">
        <f>IFERROR(IF(ההלוואה_לא_שולמה*ההלוואה_תקינה,קרן,0), 0)</f>
        <v>0</v>
      </c>
      <c r="G133" s="14">
        <f>IFERROR(IF(ההלוואה_לא_שולמה*ההלוואה_תקינה,סכום_ריבית,0), 0)</f>
        <v>0</v>
      </c>
      <c r="H133" s="14">
        <f>IFERROR(IF(ההלוואה_לא_שולמה*ההלוואה_תקינה,יתרת_סגירה,0), 0)</f>
        <v>0</v>
      </c>
      <c r="K133"/>
    </row>
    <row r="134" spans="2:11" ht="20.100000000000001" customHeight="1" x14ac:dyDescent="0.15">
      <c r="B134" s="7" t="str">
        <f>IFERROR(IF(ההלוואה_לא_שולמה*ההלוואה_תקינה,מספר_תשלום,""), "")</f>
        <v/>
      </c>
      <c r="C134" s="8">
        <f>IFERROR(IF(ההלוואה_לא_שולמה*ההלוואה_תקינה,תאריך_תשלום,תאריך_התחלה_של_הלוואה), תאריך_התחלה_של_הלוואה)</f>
        <v>43831</v>
      </c>
      <c r="D134" s="14" t="str">
        <f>IFERROR(IF(ההלוואה_לא_שולמה*ההלוואה_תקינה,ערך_הלוואה,""), "")</f>
        <v/>
      </c>
      <c r="E134" s="14">
        <f>IFERROR(IF(ההלוואה_לא_שולמה*ההלוואה_תקינה,תשלום_חודשי,0), 0)</f>
        <v>0</v>
      </c>
      <c r="F134" s="14">
        <f>IFERROR(IF(ההלוואה_לא_שולמה*ההלוואה_תקינה,קרן,0), 0)</f>
        <v>0</v>
      </c>
      <c r="G134" s="14">
        <f>IFERROR(IF(ההלוואה_לא_שולמה*ההלוואה_תקינה,סכום_ריבית,0), 0)</f>
        <v>0</v>
      </c>
      <c r="H134" s="14">
        <f>IFERROR(IF(ההלוואה_לא_שולמה*ההלוואה_תקינה,יתרת_סגירה,0), 0)</f>
        <v>0</v>
      </c>
      <c r="K134"/>
    </row>
    <row r="135" spans="2:11" ht="20.100000000000001" customHeight="1" x14ac:dyDescent="0.15">
      <c r="B135" s="7" t="str">
        <f>IFERROR(IF(ההלוואה_לא_שולמה*ההלוואה_תקינה,מספר_תשלום,""), "")</f>
        <v/>
      </c>
      <c r="C135" s="8">
        <f>IFERROR(IF(ההלוואה_לא_שולמה*ההלוואה_תקינה,תאריך_תשלום,תאריך_התחלה_של_הלוואה), תאריך_התחלה_של_הלוואה)</f>
        <v>43831</v>
      </c>
      <c r="D135" s="14" t="str">
        <f>IFERROR(IF(ההלוואה_לא_שולמה*ההלוואה_תקינה,ערך_הלוואה,""), "")</f>
        <v/>
      </c>
      <c r="E135" s="14">
        <f>IFERROR(IF(ההלוואה_לא_שולמה*ההלוואה_תקינה,תשלום_חודשי,0), 0)</f>
        <v>0</v>
      </c>
      <c r="F135" s="14">
        <f>IFERROR(IF(ההלוואה_לא_שולמה*ההלוואה_תקינה,קרן,0), 0)</f>
        <v>0</v>
      </c>
      <c r="G135" s="14">
        <f>IFERROR(IF(ההלוואה_לא_שולמה*ההלוואה_תקינה,סכום_ריבית,0), 0)</f>
        <v>0</v>
      </c>
      <c r="H135" s="14">
        <f>IFERROR(IF(ההלוואה_לא_שולמה*ההלוואה_תקינה,יתרת_סגירה,0), 0)</f>
        <v>0</v>
      </c>
      <c r="K135"/>
    </row>
    <row r="136" spans="2:11" ht="20.100000000000001" customHeight="1" x14ac:dyDescent="0.15">
      <c r="B136" s="7" t="str">
        <f>IFERROR(IF(ההלוואה_לא_שולמה*ההלוואה_תקינה,מספר_תשלום,""), "")</f>
        <v/>
      </c>
      <c r="C136" s="8">
        <f>IFERROR(IF(ההלוואה_לא_שולמה*ההלוואה_תקינה,תאריך_תשלום,תאריך_התחלה_של_הלוואה), תאריך_התחלה_של_הלוואה)</f>
        <v>43831</v>
      </c>
      <c r="D136" s="14" t="str">
        <f>IFERROR(IF(ההלוואה_לא_שולמה*ההלוואה_תקינה,ערך_הלוואה,""), "")</f>
        <v/>
      </c>
      <c r="E136" s="14">
        <f>IFERROR(IF(ההלוואה_לא_שולמה*ההלוואה_תקינה,תשלום_חודשי,0), 0)</f>
        <v>0</v>
      </c>
      <c r="F136" s="14">
        <f>IFERROR(IF(ההלוואה_לא_שולמה*ההלוואה_תקינה,קרן,0), 0)</f>
        <v>0</v>
      </c>
      <c r="G136" s="14">
        <f>IFERROR(IF(ההלוואה_לא_שולמה*ההלוואה_תקינה,סכום_ריבית,0), 0)</f>
        <v>0</v>
      </c>
      <c r="H136" s="14">
        <f>IFERROR(IF(ההלוואה_לא_שולמה*ההלוואה_תקינה,יתרת_סגירה,0), 0)</f>
        <v>0</v>
      </c>
      <c r="K136"/>
    </row>
    <row r="137" spans="2:11" ht="20.100000000000001" customHeight="1" x14ac:dyDescent="0.15">
      <c r="B137" s="7" t="str">
        <f>IFERROR(IF(ההלוואה_לא_שולמה*ההלוואה_תקינה,מספר_תשלום,""), "")</f>
        <v/>
      </c>
      <c r="C137" s="8">
        <f>IFERROR(IF(ההלוואה_לא_שולמה*ההלוואה_תקינה,תאריך_תשלום,תאריך_התחלה_של_הלוואה), תאריך_התחלה_של_הלוואה)</f>
        <v>43831</v>
      </c>
      <c r="D137" s="14" t="str">
        <f>IFERROR(IF(ההלוואה_לא_שולמה*ההלוואה_תקינה,ערך_הלוואה,""), "")</f>
        <v/>
      </c>
      <c r="E137" s="14">
        <f>IFERROR(IF(ההלוואה_לא_שולמה*ההלוואה_תקינה,תשלום_חודשי,0), 0)</f>
        <v>0</v>
      </c>
      <c r="F137" s="14">
        <f>IFERROR(IF(ההלוואה_לא_שולמה*ההלוואה_תקינה,קרן,0), 0)</f>
        <v>0</v>
      </c>
      <c r="G137" s="14">
        <f>IFERROR(IF(ההלוואה_לא_שולמה*ההלוואה_תקינה,סכום_ריבית,0), 0)</f>
        <v>0</v>
      </c>
      <c r="H137" s="14">
        <f>IFERROR(IF(ההלוואה_לא_שולמה*ההלוואה_תקינה,יתרת_סגירה,0), 0)</f>
        <v>0</v>
      </c>
      <c r="K137"/>
    </row>
    <row r="138" spans="2:11" ht="20.100000000000001" customHeight="1" x14ac:dyDescent="0.15">
      <c r="B138" s="7" t="str">
        <f>IFERROR(IF(ההלוואה_לא_שולמה*ההלוואה_תקינה,מספר_תשלום,""), "")</f>
        <v/>
      </c>
      <c r="C138" s="8">
        <f>IFERROR(IF(ההלוואה_לא_שולמה*ההלוואה_תקינה,תאריך_תשלום,תאריך_התחלה_של_הלוואה), תאריך_התחלה_של_הלוואה)</f>
        <v>43831</v>
      </c>
      <c r="D138" s="14" t="str">
        <f>IFERROR(IF(ההלוואה_לא_שולמה*ההלוואה_תקינה,ערך_הלוואה,""), "")</f>
        <v/>
      </c>
      <c r="E138" s="14">
        <f>IFERROR(IF(ההלוואה_לא_שולמה*ההלוואה_תקינה,תשלום_חודשי,0), 0)</f>
        <v>0</v>
      </c>
      <c r="F138" s="14">
        <f>IFERROR(IF(ההלוואה_לא_שולמה*ההלוואה_תקינה,קרן,0), 0)</f>
        <v>0</v>
      </c>
      <c r="G138" s="14">
        <f>IFERROR(IF(ההלוואה_לא_שולמה*ההלוואה_תקינה,סכום_ריבית,0), 0)</f>
        <v>0</v>
      </c>
      <c r="H138" s="14">
        <f>IFERROR(IF(ההלוואה_לא_שולמה*ההלוואה_תקינה,יתרת_סגירה,0), 0)</f>
        <v>0</v>
      </c>
      <c r="K138"/>
    </row>
    <row r="139" spans="2:11" ht="20.100000000000001" customHeight="1" x14ac:dyDescent="0.15">
      <c r="B139" s="7" t="str">
        <f>IFERROR(IF(ההלוואה_לא_שולמה*ההלוואה_תקינה,מספר_תשלום,""), "")</f>
        <v/>
      </c>
      <c r="C139" s="8">
        <f>IFERROR(IF(ההלוואה_לא_שולמה*ההלוואה_תקינה,תאריך_תשלום,תאריך_התחלה_של_הלוואה), תאריך_התחלה_של_הלוואה)</f>
        <v>43831</v>
      </c>
      <c r="D139" s="14" t="str">
        <f>IFERROR(IF(ההלוואה_לא_שולמה*ההלוואה_תקינה,ערך_הלוואה,""), "")</f>
        <v/>
      </c>
      <c r="E139" s="14">
        <f>IFERROR(IF(ההלוואה_לא_שולמה*ההלוואה_תקינה,תשלום_חודשי,0), 0)</f>
        <v>0</v>
      </c>
      <c r="F139" s="14">
        <f>IFERROR(IF(ההלוואה_לא_שולמה*ההלוואה_תקינה,קרן,0), 0)</f>
        <v>0</v>
      </c>
      <c r="G139" s="14">
        <f>IFERROR(IF(ההלוואה_לא_שולמה*ההלוואה_תקינה,סכום_ריבית,0), 0)</f>
        <v>0</v>
      </c>
      <c r="H139" s="14">
        <f>IFERROR(IF(ההלוואה_לא_שולמה*ההלוואה_תקינה,יתרת_סגירה,0), 0)</f>
        <v>0</v>
      </c>
      <c r="K139"/>
    </row>
    <row r="140" spans="2:11" ht="20.100000000000001" customHeight="1" x14ac:dyDescent="0.15">
      <c r="B140" s="7" t="str">
        <f>IFERROR(IF(ההלוואה_לא_שולמה*ההלוואה_תקינה,מספר_תשלום,""), "")</f>
        <v/>
      </c>
      <c r="C140" s="8">
        <f>IFERROR(IF(ההלוואה_לא_שולמה*ההלוואה_תקינה,תאריך_תשלום,תאריך_התחלה_של_הלוואה), תאריך_התחלה_של_הלוואה)</f>
        <v>43831</v>
      </c>
      <c r="D140" s="14" t="str">
        <f>IFERROR(IF(ההלוואה_לא_שולמה*ההלוואה_תקינה,ערך_הלוואה,""), "")</f>
        <v/>
      </c>
      <c r="E140" s="14">
        <f>IFERROR(IF(ההלוואה_לא_שולמה*ההלוואה_תקינה,תשלום_חודשי,0), 0)</f>
        <v>0</v>
      </c>
      <c r="F140" s="14">
        <f>IFERROR(IF(ההלוואה_לא_שולמה*ההלוואה_תקינה,קרן,0), 0)</f>
        <v>0</v>
      </c>
      <c r="G140" s="14">
        <f>IFERROR(IF(ההלוואה_לא_שולמה*ההלוואה_תקינה,סכום_ריבית,0), 0)</f>
        <v>0</v>
      </c>
      <c r="H140" s="14">
        <f>IFERROR(IF(ההלוואה_לא_שולמה*ההלוואה_תקינה,יתרת_סגירה,0), 0)</f>
        <v>0</v>
      </c>
      <c r="K140"/>
    </row>
    <row r="141" spans="2:11" ht="20.100000000000001" customHeight="1" x14ac:dyDescent="0.15">
      <c r="B141" s="7" t="str">
        <f>IFERROR(IF(ההלוואה_לא_שולמה*ההלוואה_תקינה,מספר_תשלום,""), "")</f>
        <v/>
      </c>
      <c r="C141" s="8">
        <f>IFERROR(IF(ההלוואה_לא_שולמה*ההלוואה_תקינה,תאריך_תשלום,תאריך_התחלה_של_הלוואה), תאריך_התחלה_של_הלוואה)</f>
        <v>43831</v>
      </c>
      <c r="D141" s="14" t="str">
        <f>IFERROR(IF(ההלוואה_לא_שולמה*ההלוואה_תקינה,ערך_הלוואה,""), "")</f>
        <v/>
      </c>
      <c r="E141" s="14">
        <f>IFERROR(IF(ההלוואה_לא_שולמה*ההלוואה_תקינה,תשלום_חודשי,0), 0)</f>
        <v>0</v>
      </c>
      <c r="F141" s="14">
        <f>IFERROR(IF(ההלוואה_לא_שולמה*ההלוואה_תקינה,קרן,0), 0)</f>
        <v>0</v>
      </c>
      <c r="G141" s="14">
        <f>IFERROR(IF(ההלוואה_לא_שולמה*ההלוואה_תקינה,סכום_ריבית,0), 0)</f>
        <v>0</v>
      </c>
      <c r="H141" s="14">
        <f>IFERROR(IF(ההלוואה_לא_שולמה*ההלוואה_תקינה,יתרת_סגירה,0), 0)</f>
        <v>0</v>
      </c>
      <c r="K141"/>
    </row>
    <row r="142" spans="2:11" ht="20.100000000000001" customHeight="1" x14ac:dyDescent="0.15">
      <c r="B142" s="7" t="str">
        <f>IFERROR(IF(ההלוואה_לא_שולמה*ההלוואה_תקינה,מספר_תשלום,""), "")</f>
        <v/>
      </c>
      <c r="C142" s="8">
        <f>IFERROR(IF(ההלוואה_לא_שולמה*ההלוואה_תקינה,תאריך_תשלום,תאריך_התחלה_של_הלוואה), תאריך_התחלה_של_הלוואה)</f>
        <v>43831</v>
      </c>
      <c r="D142" s="14" t="str">
        <f>IFERROR(IF(ההלוואה_לא_שולמה*ההלוואה_תקינה,ערך_הלוואה,""), "")</f>
        <v/>
      </c>
      <c r="E142" s="14">
        <f>IFERROR(IF(ההלוואה_לא_שולמה*ההלוואה_תקינה,תשלום_חודשי,0), 0)</f>
        <v>0</v>
      </c>
      <c r="F142" s="14">
        <f>IFERROR(IF(ההלוואה_לא_שולמה*ההלוואה_תקינה,קרן,0), 0)</f>
        <v>0</v>
      </c>
      <c r="G142" s="14">
        <f>IFERROR(IF(ההלוואה_לא_שולמה*ההלוואה_תקינה,סכום_ריבית,0), 0)</f>
        <v>0</v>
      </c>
      <c r="H142" s="14">
        <f>IFERROR(IF(ההלוואה_לא_שולמה*ההלוואה_תקינה,יתרת_סגירה,0), 0)</f>
        <v>0</v>
      </c>
      <c r="K142"/>
    </row>
    <row r="143" spans="2:11" ht="20.100000000000001" customHeight="1" x14ac:dyDescent="0.15">
      <c r="B143" s="7" t="str">
        <f>IFERROR(IF(ההלוואה_לא_שולמה*ההלוואה_תקינה,מספר_תשלום,""), "")</f>
        <v/>
      </c>
      <c r="C143" s="8">
        <f>IFERROR(IF(ההלוואה_לא_שולמה*ההלוואה_תקינה,תאריך_תשלום,תאריך_התחלה_של_הלוואה), תאריך_התחלה_של_הלוואה)</f>
        <v>43831</v>
      </c>
      <c r="D143" s="14" t="str">
        <f>IFERROR(IF(ההלוואה_לא_שולמה*ההלוואה_תקינה,ערך_הלוואה,""), "")</f>
        <v/>
      </c>
      <c r="E143" s="14">
        <f>IFERROR(IF(ההלוואה_לא_שולמה*ההלוואה_תקינה,תשלום_חודשי,0), 0)</f>
        <v>0</v>
      </c>
      <c r="F143" s="14">
        <f>IFERROR(IF(ההלוואה_לא_שולמה*ההלוואה_תקינה,קרן,0), 0)</f>
        <v>0</v>
      </c>
      <c r="G143" s="14">
        <f>IFERROR(IF(ההלוואה_לא_שולמה*ההלוואה_תקינה,סכום_ריבית,0), 0)</f>
        <v>0</v>
      </c>
      <c r="H143" s="14">
        <f>IFERROR(IF(ההלוואה_לא_שולמה*ההלוואה_תקינה,יתרת_סגירה,0), 0)</f>
        <v>0</v>
      </c>
      <c r="K143"/>
    </row>
    <row r="144" spans="2:11" ht="20.100000000000001" customHeight="1" x14ac:dyDescent="0.15">
      <c r="B144" s="7" t="str">
        <f>IFERROR(IF(ההלוואה_לא_שולמה*ההלוואה_תקינה,מספר_תשלום,""), "")</f>
        <v/>
      </c>
      <c r="C144" s="8">
        <f>IFERROR(IF(ההלוואה_לא_שולמה*ההלוואה_תקינה,תאריך_תשלום,תאריך_התחלה_של_הלוואה), תאריך_התחלה_של_הלוואה)</f>
        <v>43831</v>
      </c>
      <c r="D144" s="14" t="str">
        <f>IFERROR(IF(ההלוואה_לא_שולמה*ההלוואה_תקינה,ערך_הלוואה,""), "")</f>
        <v/>
      </c>
      <c r="E144" s="14">
        <f>IFERROR(IF(ההלוואה_לא_שולמה*ההלוואה_תקינה,תשלום_חודשי,0), 0)</f>
        <v>0</v>
      </c>
      <c r="F144" s="14">
        <f>IFERROR(IF(ההלוואה_לא_שולמה*ההלוואה_תקינה,קרן,0), 0)</f>
        <v>0</v>
      </c>
      <c r="G144" s="14">
        <f>IFERROR(IF(ההלוואה_לא_שולמה*ההלוואה_תקינה,סכום_ריבית,0), 0)</f>
        <v>0</v>
      </c>
      <c r="H144" s="14">
        <f>IFERROR(IF(ההלוואה_לא_שולמה*ההלוואה_תקינה,יתרת_סגירה,0), 0)</f>
        <v>0</v>
      </c>
      <c r="K144"/>
    </row>
    <row r="145" spans="2:11" ht="20.100000000000001" customHeight="1" x14ac:dyDescent="0.15">
      <c r="B145" s="7" t="str">
        <f>IFERROR(IF(ההלוואה_לא_שולמה*ההלוואה_תקינה,מספר_תשלום,""), "")</f>
        <v/>
      </c>
      <c r="C145" s="8">
        <f>IFERROR(IF(ההלוואה_לא_שולמה*ההלוואה_תקינה,תאריך_תשלום,תאריך_התחלה_של_הלוואה), תאריך_התחלה_של_הלוואה)</f>
        <v>43831</v>
      </c>
      <c r="D145" s="14" t="str">
        <f>IFERROR(IF(ההלוואה_לא_שולמה*ההלוואה_תקינה,ערך_הלוואה,""), "")</f>
        <v/>
      </c>
      <c r="E145" s="14">
        <f>IFERROR(IF(ההלוואה_לא_שולמה*ההלוואה_תקינה,תשלום_חודשי,0), 0)</f>
        <v>0</v>
      </c>
      <c r="F145" s="14">
        <f>IFERROR(IF(ההלוואה_לא_שולמה*ההלוואה_תקינה,קרן,0), 0)</f>
        <v>0</v>
      </c>
      <c r="G145" s="14">
        <f>IFERROR(IF(ההלוואה_לא_שולמה*ההלוואה_תקינה,סכום_ריבית,0), 0)</f>
        <v>0</v>
      </c>
      <c r="H145" s="14">
        <f>IFERROR(IF(ההלוואה_לא_שולמה*ההלוואה_תקינה,יתרת_סגירה,0), 0)</f>
        <v>0</v>
      </c>
      <c r="K145"/>
    </row>
    <row r="146" spans="2:11" ht="20.100000000000001" customHeight="1" x14ac:dyDescent="0.15">
      <c r="B146" s="7" t="str">
        <f>IFERROR(IF(ההלוואה_לא_שולמה*ההלוואה_תקינה,מספר_תשלום,""), "")</f>
        <v/>
      </c>
      <c r="C146" s="8">
        <f>IFERROR(IF(ההלוואה_לא_שולמה*ההלוואה_תקינה,תאריך_תשלום,תאריך_התחלה_של_הלוואה), תאריך_התחלה_של_הלוואה)</f>
        <v>43831</v>
      </c>
      <c r="D146" s="14" t="str">
        <f>IFERROR(IF(ההלוואה_לא_שולמה*ההלוואה_תקינה,ערך_הלוואה,""), "")</f>
        <v/>
      </c>
      <c r="E146" s="14">
        <f>IFERROR(IF(ההלוואה_לא_שולמה*ההלוואה_תקינה,תשלום_חודשי,0), 0)</f>
        <v>0</v>
      </c>
      <c r="F146" s="14">
        <f>IFERROR(IF(ההלוואה_לא_שולמה*ההלוואה_תקינה,קרן,0), 0)</f>
        <v>0</v>
      </c>
      <c r="G146" s="14">
        <f>IFERROR(IF(ההלוואה_לא_שולמה*ההלוואה_תקינה,סכום_ריבית,0), 0)</f>
        <v>0</v>
      </c>
      <c r="H146" s="14">
        <f>IFERROR(IF(ההלוואה_לא_שולמה*ההלוואה_תקינה,יתרת_סגירה,0), 0)</f>
        <v>0</v>
      </c>
      <c r="K146"/>
    </row>
    <row r="147" spans="2:11" ht="20.100000000000001" customHeight="1" x14ac:dyDescent="0.15">
      <c r="B147" s="7" t="str">
        <f>IFERROR(IF(ההלוואה_לא_שולמה*ההלוואה_תקינה,מספר_תשלום,""), "")</f>
        <v/>
      </c>
      <c r="C147" s="8">
        <f>IFERROR(IF(ההלוואה_לא_שולמה*ההלוואה_תקינה,תאריך_תשלום,תאריך_התחלה_של_הלוואה), תאריך_התחלה_של_הלוואה)</f>
        <v>43831</v>
      </c>
      <c r="D147" s="14" t="str">
        <f>IFERROR(IF(ההלוואה_לא_שולמה*ההלוואה_תקינה,ערך_הלוואה,""), "")</f>
        <v/>
      </c>
      <c r="E147" s="14">
        <f>IFERROR(IF(ההלוואה_לא_שולמה*ההלוואה_תקינה,תשלום_חודשי,0), 0)</f>
        <v>0</v>
      </c>
      <c r="F147" s="14">
        <f>IFERROR(IF(ההלוואה_לא_שולמה*ההלוואה_תקינה,קרן,0), 0)</f>
        <v>0</v>
      </c>
      <c r="G147" s="14">
        <f>IFERROR(IF(ההלוואה_לא_שולמה*ההלוואה_תקינה,סכום_ריבית,0), 0)</f>
        <v>0</v>
      </c>
      <c r="H147" s="14">
        <f>IFERROR(IF(ההלוואה_לא_שולמה*ההלוואה_תקינה,יתרת_סגירה,0), 0)</f>
        <v>0</v>
      </c>
      <c r="K147"/>
    </row>
    <row r="148" spans="2:11" ht="20.100000000000001" customHeight="1" x14ac:dyDescent="0.15">
      <c r="B148" s="7" t="str">
        <f>IFERROR(IF(ההלוואה_לא_שולמה*ההלוואה_תקינה,מספר_תשלום,""), "")</f>
        <v/>
      </c>
      <c r="C148" s="8">
        <f>IFERROR(IF(ההלוואה_לא_שולמה*ההלוואה_תקינה,תאריך_תשלום,תאריך_התחלה_של_הלוואה), תאריך_התחלה_של_הלוואה)</f>
        <v>43831</v>
      </c>
      <c r="D148" s="14" t="str">
        <f>IFERROR(IF(ההלוואה_לא_שולמה*ההלוואה_תקינה,ערך_הלוואה,""), "")</f>
        <v/>
      </c>
      <c r="E148" s="14">
        <f>IFERROR(IF(ההלוואה_לא_שולמה*ההלוואה_תקינה,תשלום_חודשי,0), 0)</f>
        <v>0</v>
      </c>
      <c r="F148" s="14">
        <f>IFERROR(IF(ההלוואה_לא_שולמה*ההלוואה_תקינה,קרן,0), 0)</f>
        <v>0</v>
      </c>
      <c r="G148" s="14">
        <f>IFERROR(IF(ההלוואה_לא_שולמה*ההלוואה_תקינה,סכום_ריבית,0), 0)</f>
        <v>0</v>
      </c>
      <c r="H148" s="14">
        <f>IFERROR(IF(ההלוואה_לא_שולמה*ההלוואה_תקינה,יתרת_סגירה,0), 0)</f>
        <v>0</v>
      </c>
      <c r="K148"/>
    </row>
    <row r="149" spans="2:11" ht="20.100000000000001" customHeight="1" x14ac:dyDescent="0.15">
      <c r="B149" s="7" t="str">
        <f>IFERROR(IF(ההלוואה_לא_שולמה*ההלוואה_תקינה,מספר_תשלום,""), "")</f>
        <v/>
      </c>
      <c r="C149" s="8">
        <f>IFERROR(IF(ההלוואה_לא_שולמה*ההלוואה_תקינה,תאריך_תשלום,תאריך_התחלה_של_הלוואה), תאריך_התחלה_של_הלוואה)</f>
        <v>43831</v>
      </c>
      <c r="D149" s="14" t="str">
        <f>IFERROR(IF(ההלוואה_לא_שולמה*ההלוואה_תקינה,ערך_הלוואה,""), "")</f>
        <v/>
      </c>
      <c r="E149" s="14">
        <f>IFERROR(IF(ההלוואה_לא_שולמה*ההלוואה_תקינה,תשלום_חודשי,0), 0)</f>
        <v>0</v>
      </c>
      <c r="F149" s="14">
        <f>IFERROR(IF(ההלוואה_לא_שולמה*ההלוואה_תקינה,קרן,0), 0)</f>
        <v>0</v>
      </c>
      <c r="G149" s="14">
        <f>IFERROR(IF(ההלוואה_לא_שולמה*ההלוואה_תקינה,סכום_ריבית,0), 0)</f>
        <v>0</v>
      </c>
      <c r="H149" s="14">
        <f>IFERROR(IF(ההלוואה_לא_שולמה*ההלוואה_תקינה,יתרת_סגירה,0), 0)</f>
        <v>0</v>
      </c>
      <c r="K149"/>
    </row>
    <row r="150" spans="2:11" ht="20.100000000000001" customHeight="1" x14ac:dyDescent="0.15">
      <c r="B150" s="7" t="str">
        <f>IFERROR(IF(ההלוואה_לא_שולמה*ההלוואה_תקינה,מספר_תשלום,""), "")</f>
        <v/>
      </c>
      <c r="C150" s="8">
        <f>IFERROR(IF(ההלוואה_לא_שולמה*ההלוואה_תקינה,תאריך_תשלום,תאריך_התחלה_של_הלוואה), תאריך_התחלה_של_הלוואה)</f>
        <v>43831</v>
      </c>
      <c r="D150" s="14" t="str">
        <f>IFERROR(IF(ההלוואה_לא_שולמה*ההלוואה_תקינה,ערך_הלוואה,""), "")</f>
        <v/>
      </c>
      <c r="E150" s="14">
        <f>IFERROR(IF(ההלוואה_לא_שולמה*ההלוואה_תקינה,תשלום_חודשי,0), 0)</f>
        <v>0</v>
      </c>
      <c r="F150" s="14">
        <f>IFERROR(IF(ההלוואה_לא_שולמה*ההלוואה_תקינה,קרן,0), 0)</f>
        <v>0</v>
      </c>
      <c r="G150" s="14">
        <f>IFERROR(IF(ההלוואה_לא_שולמה*ההלוואה_תקינה,סכום_ריבית,0), 0)</f>
        <v>0</v>
      </c>
      <c r="H150" s="14">
        <f>IFERROR(IF(ההלוואה_לא_שולמה*ההלוואה_תקינה,יתרת_סגירה,0), 0)</f>
        <v>0</v>
      </c>
      <c r="K150"/>
    </row>
    <row r="151" spans="2:11" ht="20.100000000000001" customHeight="1" x14ac:dyDescent="0.15">
      <c r="B151" s="7" t="str">
        <f>IFERROR(IF(ההלוואה_לא_שולמה*ההלוואה_תקינה,מספר_תשלום,""), "")</f>
        <v/>
      </c>
      <c r="C151" s="8">
        <f>IFERROR(IF(ההלוואה_לא_שולמה*ההלוואה_תקינה,תאריך_תשלום,תאריך_התחלה_של_הלוואה), תאריך_התחלה_של_הלוואה)</f>
        <v>43831</v>
      </c>
      <c r="D151" s="14" t="str">
        <f>IFERROR(IF(ההלוואה_לא_שולמה*ההלוואה_תקינה,ערך_הלוואה,""), "")</f>
        <v/>
      </c>
      <c r="E151" s="14">
        <f>IFERROR(IF(ההלוואה_לא_שולמה*ההלוואה_תקינה,תשלום_חודשי,0), 0)</f>
        <v>0</v>
      </c>
      <c r="F151" s="14">
        <f>IFERROR(IF(ההלוואה_לא_שולמה*ההלוואה_תקינה,קרן,0), 0)</f>
        <v>0</v>
      </c>
      <c r="G151" s="14">
        <f>IFERROR(IF(ההלוואה_לא_שולמה*ההלוואה_תקינה,סכום_ריבית,0), 0)</f>
        <v>0</v>
      </c>
      <c r="H151" s="14">
        <f>IFERROR(IF(ההלוואה_לא_שולמה*ההלוואה_תקינה,יתרת_סגירה,0), 0)</f>
        <v>0</v>
      </c>
      <c r="K151"/>
    </row>
    <row r="152" spans="2:11" ht="20.100000000000001" customHeight="1" x14ac:dyDescent="0.15">
      <c r="B152" s="7" t="str">
        <f>IFERROR(IF(ההלוואה_לא_שולמה*ההלוואה_תקינה,מספר_תשלום,""), "")</f>
        <v/>
      </c>
      <c r="C152" s="8">
        <f>IFERROR(IF(ההלוואה_לא_שולמה*ההלוואה_תקינה,תאריך_תשלום,תאריך_התחלה_של_הלוואה), תאריך_התחלה_של_הלוואה)</f>
        <v>43831</v>
      </c>
      <c r="D152" s="14" t="str">
        <f>IFERROR(IF(ההלוואה_לא_שולמה*ההלוואה_תקינה,ערך_הלוואה,""), "")</f>
        <v/>
      </c>
      <c r="E152" s="14">
        <f>IFERROR(IF(ההלוואה_לא_שולמה*ההלוואה_תקינה,תשלום_חודשי,0), 0)</f>
        <v>0</v>
      </c>
      <c r="F152" s="14">
        <f>IFERROR(IF(ההלוואה_לא_שולמה*ההלוואה_תקינה,קרן,0), 0)</f>
        <v>0</v>
      </c>
      <c r="G152" s="14">
        <f>IFERROR(IF(ההלוואה_לא_שולמה*ההלוואה_תקינה,סכום_ריבית,0), 0)</f>
        <v>0</v>
      </c>
      <c r="H152" s="14">
        <f>IFERROR(IF(ההלוואה_לא_שולמה*ההלוואה_תקינה,יתרת_סגירה,0), 0)</f>
        <v>0</v>
      </c>
      <c r="K152"/>
    </row>
    <row r="153" spans="2:11" ht="20.100000000000001" customHeight="1" x14ac:dyDescent="0.15">
      <c r="B153" s="7" t="str">
        <f>IFERROR(IF(ההלוואה_לא_שולמה*ההלוואה_תקינה,מספר_תשלום,""), "")</f>
        <v/>
      </c>
      <c r="C153" s="8">
        <f>IFERROR(IF(ההלוואה_לא_שולמה*ההלוואה_תקינה,תאריך_תשלום,תאריך_התחלה_של_הלוואה), תאריך_התחלה_של_הלוואה)</f>
        <v>43831</v>
      </c>
      <c r="D153" s="14" t="str">
        <f>IFERROR(IF(ההלוואה_לא_שולמה*ההלוואה_תקינה,ערך_הלוואה,""), "")</f>
        <v/>
      </c>
      <c r="E153" s="14">
        <f>IFERROR(IF(ההלוואה_לא_שולמה*ההלוואה_תקינה,תשלום_חודשי,0), 0)</f>
        <v>0</v>
      </c>
      <c r="F153" s="14">
        <f>IFERROR(IF(ההלוואה_לא_שולמה*ההלוואה_תקינה,קרן,0), 0)</f>
        <v>0</v>
      </c>
      <c r="G153" s="14">
        <f>IFERROR(IF(ההלוואה_לא_שולמה*ההלוואה_תקינה,סכום_ריבית,0), 0)</f>
        <v>0</v>
      </c>
      <c r="H153" s="14">
        <f>IFERROR(IF(ההלוואה_לא_שולמה*ההלוואה_תקינה,יתרת_סגירה,0), 0)</f>
        <v>0</v>
      </c>
      <c r="K153"/>
    </row>
    <row r="154" spans="2:11" ht="20.100000000000001" customHeight="1" x14ac:dyDescent="0.15">
      <c r="B154" s="7" t="str">
        <f>IFERROR(IF(ההלוואה_לא_שולמה*ההלוואה_תקינה,מספר_תשלום,""), "")</f>
        <v/>
      </c>
      <c r="C154" s="8">
        <f>IFERROR(IF(ההלוואה_לא_שולמה*ההלוואה_תקינה,תאריך_תשלום,תאריך_התחלה_של_הלוואה), תאריך_התחלה_של_הלוואה)</f>
        <v>43831</v>
      </c>
      <c r="D154" s="14" t="str">
        <f>IFERROR(IF(ההלוואה_לא_שולמה*ההלוואה_תקינה,ערך_הלוואה,""), "")</f>
        <v/>
      </c>
      <c r="E154" s="14">
        <f>IFERROR(IF(ההלוואה_לא_שולמה*ההלוואה_תקינה,תשלום_חודשי,0), 0)</f>
        <v>0</v>
      </c>
      <c r="F154" s="14">
        <f>IFERROR(IF(ההלוואה_לא_שולמה*ההלוואה_תקינה,קרן,0), 0)</f>
        <v>0</v>
      </c>
      <c r="G154" s="14">
        <f>IFERROR(IF(ההלוואה_לא_שולמה*ההלוואה_תקינה,סכום_ריבית,0), 0)</f>
        <v>0</v>
      </c>
      <c r="H154" s="14">
        <f>IFERROR(IF(ההלוואה_לא_שולמה*ההלוואה_תקינה,יתרת_סגירה,0), 0)</f>
        <v>0</v>
      </c>
      <c r="K154"/>
    </row>
    <row r="155" spans="2:11" ht="20.100000000000001" customHeight="1" x14ac:dyDescent="0.15">
      <c r="B155" s="7" t="str">
        <f>IFERROR(IF(ההלוואה_לא_שולמה*ההלוואה_תקינה,מספר_תשלום,""), "")</f>
        <v/>
      </c>
      <c r="C155" s="8">
        <f>IFERROR(IF(ההלוואה_לא_שולמה*ההלוואה_תקינה,תאריך_תשלום,תאריך_התחלה_של_הלוואה), תאריך_התחלה_של_הלוואה)</f>
        <v>43831</v>
      </c>
      <c r="D155" s="14" t="str">
        <f>IFERROR(IF(ההלוואה_לא_שולמה*ההלוואה_תקינה,ערך_הלוואה,""), "")</f>
        <v/>
      </c>
      <c r="E155" s="14">
        <f>IFERROR(IF(ההלוואה_לא_שולמה*ההלוואה_תקינה,תשלום_חודשי,0), 0)</f>
        <v>0</v>
      </c>
      <c r="F155" s="14">
        <f>IFERROR(IF(ההלוואה_לא_שולמה*ההלוואה_תקינה,קרן,0), 0)</f>
        <v>0</v>
      </c>
      <c r="G155" s="14">
        <f>IFERROR(IF(ההלוואה_לא_שולמה*ההלוואה_תקינה,סכום_ריבית,0), 0)</f>
        <v>0</v>
      </c>
      <c r="H155" s="14">
        <f>IFERROR(IF(ההלוואה_לא_שולמה*ההלוואה_תקינה,יתרת_סגירה,0), 0)</f>
        <v>0</v>
      </c>
      <c r="K155"/>
    </row>
    <row r="156" spans="2:11" ht="20.100000000000001" customHeight="1" x14ac:dyDescent="0.15">
      <c r="B156" s="7" t="str">
        <f>IFERROR(IF(ההלוואה_לא_שולמה*ההלוואה_תקינה,מספר_תשלום,""), "")</f>
        <v/>
      </c>
      <c r="C156" s="8">
        <f>IFERROR(IF(ההלוואה_לא_שולמה*ההלוואה_תקינה,תאריך_תשלום,תאריך_התחלה_של_הלוואה), תאריך_התחלה_של_הלוואה)</f>
        <v>43831</v>
      </c>
      <c r="D156" s="14" t="str">
        <f>IFERROR(IF(ההלוואה_לא_שולמה*ההלוואה_תקינה,ערך_הלוואה,""), "")</f>
        <v/>
      </c>
      <c r="E156" s="14">
        <f>IFERROR(IF(ההלוואה_לא_שולמה*ההלוואה_תקינה,תשלום_חודשי,0), 0)</f>
        <v>0</v>
      </c>
      <c r="F156" s="14">
        <f>IFERROR(IF(ההלוואה_לא_שולמה*ההלוואה_תקינה,קרן,0), 0)</f>
        <v>0</v>
      </c>
      <c r="G156" s="14">
        <f>IFERROR(IF(ההלוואה_לא_שולמה*ההלוואה_תקינה,סכום_ריבית,0), 0)</f>
        <v>0</v>
      </c>
      <c r="H156" s="14">
        <f>IFERROR(IF(ההלוואה_לא_שולמה*ההלוואה_תקינה,יתרת_סגירה,0), 0)</f>
        <v>0</v>
      </c>
      <c r="K156"/>
    </row>
    <row r="157" spans="2:11" ht="20.100000000000001" customHeight="1" x14ac:dyDescent="0.15">
      <c r="B157" s="7" t="str">
        <f>IFERROR(IF(ההלוואה_לא_שולמה*ההלוואה_תקינה,מספר_תשלום,""), "")</f>
        <v/>
      </c>
      <c r="C157" s="8">
        <f>IFERROR(IF(ההלוואה_לא_שולמה*ההלוואה_תקינה,תאריך_תשלום,תאריך_התחלה_של_הלוואה), תאריך_התחלה_של_הלוואה)</f>
        <v>43831</v>
      </c>
      <c r="D157" s="14" t="str">
        <f>IFERROR(IF(ההלוואה_לא_שולמה*ההלוואה_תקינה,ערך_הלוואה,""), "")</f>
        <v/>
      </c>
      <c r="E157" s="14">
        <f>IFERROR(IF(ההלוואה_לא_שולמה*ההלוואה_תקינה,תשלום_חודשי,0), 0)</f>
        <v>0</v>
      </c>
      <c r="F157" s="14">
        <f>IFERROR(IF(ההלוואה_לא_שולמה*ההלוואה_תקינה,קרן,0), 0)</f>
        <v>0</v>
      </c>
      <c r="G157" s="14">
        <f>IFERROR(IF(ההלוואה_לא_שולמה*ההלוואה_תקינה,סכום_ריבית,0), 0)</f>
        <v>0</v>
      </c>
      <c r="H157" s="14">
        <f>IFERROR(IF(ההלוואה_לא_שולמה*ההלוואה_תקינה,יתרת_סגירה,0), 0)</f>
        <v>0</v>
      </c>
      <c r="K157"/>
    </row>
    <row r="158" spans="2:11" ht="20.100000000000001" customHeight="1" x14ac:dyDescent="0.15">
      <c r="B158" s="7" t="str">
        <f>IFERROR(IF(ההלוואה_לא_שולמה*ההלוואה_תקינה,מספר_תשלום,""), "")</f>
        <v/>
      </c>
      <c r="C158" s="8">
        <f>IFERROR(IF(ההלוואה_לא_שולמה*ההלוואה_תקינה,תאריך_תשלום,תאריך_התחלה_של_הלוואה), תאריך_התחלה_של_הלוואה)</f>
        <v>43831</v>
      </c>
      <c r="D158" s="14" t="str">
        <f>IFERROR(IF(ההלוואה_לא_שולמה*ההלוואה_תקינה,ערך_הלוואה,""), "")</f>
        <v/>
      </c>
      <c r="E158" s="14">
        <f>IFERROR(IF(ההלוואה_לא_שולמה*ההלוואה_תקינה,תשלום_חודשי,0), 0)</f>
        <v>0</v>
      </c>
      <c r="F158" s="14">
        <f>IFERROR(IF(ההלוואה_לא_שולמה*ההלוואה_תקינה,קרן,0), 0)</f>
        <v>0</v>
      </c>
      <c r="G158" s="14">
        <f>IFERROR(IF(ההלוואה_לא_שולמה*ההלוואה_תקינה,סכום_ריבית,0), 0)</f>
        <v>0</v>
      </c>
      <c r="H158" s="14">
        <f>IFERROR(IF(ההלוואה_לא_שולמה*ההלוואה_תקינה,יתרת_סגירה,0), 0)</f>
        <v>0</v>
      </c>
      <c r="K158"/>
    </row>
    <row r="159" spans="2:11" ht="20.100000000000001" customHeight="1" x14ac:dyDescent="0.15">
      <c r="B159" s="7" t="str">
        <f>IFERROR(IF(ההלוואה_לא_שולמה*ההלוואה_תקינה,מספר_תשלום,""), "")</f>
        <v/>
      </c>
      <c r="C159" s="8">
        <f>IFERROR(IF(ההלוואה_לא_שולמה*ההלוואה_תקינה,תאריך_תשלום,תאריך_התחלה_של_הלוואה), תאריך_התחלה_של_הלוואה)</f>
        <v>43831</v>
      </c>
      <c r="D159" s="14" t="str">
        <f>IFERROR(IF(ההלוואה_לא_שולמה*ההלוואה_תקינה,ערך_הלוואה,""), "")</f>
        <v/>
      </c>
      <c r="E159" s="14">
        <f>IFERROR(IF(ההלוואה_לא_שולמה*ההלוואה_תקינה,תשלום_חודשי,0), 0)</f>
        <v>0</v>
      </c>
      <c r="F159" s="14">
        <f>IFERROR(IF(ההלוואה_לא_שולמה*ההלוואה_תקינה,קרן,0), 0)</f>
        <v>0</v>
      </c>
      <c r="G159" s="14">
        <f>IFERROR(IF(ההלוואה_לא_שולמה*ההלוואה_תקינה,סכום_ריבית,0), 0)</f>
        <v>0</v>
      </c>
      <c r="H159" s="14">
        <f>IFERROR(IF(ההלוואה_לא_שולמה*ההלוואה_תקינה,יתרת_סגירה,0), 0)</f>
        <v>0</v>
      </c>
      <c r="K159"/>
    </row>
    <row r="160" spans="2:11" ht="20.100000000000001" customHeight="1" x14ac:dyDescent="0.15">
      <c r="B160" s="7" t="str">
        <f>IFERROR(IF(ההלוואה_לא_שולמה*ההלוואה_תקינה,מספר_תשלום,""), "")</f>
        <v/>
      </c>
      <c r="C160" s="8">
        <f>IFERROR(IF(ההלוואה_לא_שולמה*ההלוואה_תקינה,תאריך_תשלום,תאריך_התחלה_של_הלוואה), תאריך_התחלה_של_הלוואה)</f>
        <v>43831</v>
      </c>
      <c r="D160" s="14" t="str">
        <f>IFERROR(IF(ההלוואה_לא_שולמה*ההלוואה_תקינה,ערך_הלוואה,""), "")</f>
        <v/>
      </c>
      <c r="E160" s="14">
        <f>IFERROR(IF(ההלוואה_לא_שולמה*ההלוואה_תקינה,תשלום_חודשי,0), 0)</f>
        <v>0</v>
      </c>
      <c r="F160" s="14">
        <f>IFERROR(IF(ההלוואה_לא_שולמה*ההלוואה_תקינה,קרן,0), 0)</f>
        <v>0</v>
      </c>
      <c r="G160" s="14">
        <f>IFERROR(IF(ההלוואה_לא_שולמה*ההלוואה_תקינה,סכום_ריבית,0), 0)</f>
        <v>0</v>
      </c>
      <c r="H160" s="14">
        <f>IFERROR(IF(ההלוואה_לא_שולמה*ההלוואה_תקינה,יתרת_סגירה,0), 0)</f>
        <v>0</v>
      </c>
      <c r="K160"/>
    </row>
    <row r="161" spans="2:11" ht="20.100000000000001" customHeight="1" x14ac:dyDescent="0.15">
      <c r="B161" s="7" t="str">
        <f>IFERROR(IF(ההלוואה_לא_שולמה*ההלוואה_תקינה,מספר_תשלום,""), "")</f>
        <v/>
      </c>
      <c r="C161" s="8">
        <f>IFERROR(IF(ההלוואה_לא_שולמה*ההלוואה_תקינה,תאריך_תשלום,תאריך_התחלה_של_הלוואה), תאריך_התחלה_של_הלוואה)</f>
        <v>43831</v>
      </c>
      <c r="D161" s="14" t="str">
        <f>IFERROR(IF(ההלוואה_לא_שולמה*ההלוואה_תקינה,ערך_הלוואה,""), "")</f>
        <v/>
      </c>
      <c r="E161" s="14">
        <f>IFERROR(IF(ההלוואה_לא_שולמה*ההלוואה_תקינה,תשלום_חודשי,0), 0)</f>
        <v>0</v>
      </c>
      <c r="F161" s="14">
        <f>IFERROR(IF(ההלוואה_לא_שולמה*ההלוואה_תקינה,קרן,0), 0)</f>
        <v>0</v>
      </c>
      <c r="G161" s="14">
        <f>IFERROR(IF(ההלוואה_לא_שולמה*ההלוואה_תקינה,סכום_ריבית,0), 0)</f>
        <v>0</v>
      </c>
      <c r="H161" s="14">
        <f>IFERROR(IF(ההלוואה_לא_שולמה*ההלוואה_תקינה,יתרת_סגירה,0), 0)</f>
        <v>0</v>
      </c>
      <c r="K161"/>
    </row>
    <row r="162" spans="2:11" ht="20.100000000000001" customHeight="1" x14ac:dyDescent="0.15">
      <c r="B162" s="7" t="str">
        <f>IFERROR(IF(ההלוואה_לא_שולמה*ההלוואה_תקינה,מספר_תשלום,""), "")</f>
        <v/>
      </c>
      <c r="C162" s="8">
        <f>IFERROR(IF(ההלוואה_לא_שולמה*ההלוואה_תקינה,תאריך_תשלום,תאריך_התחלה_של_הלוואה), תאריך_התחלה_של_הלוואה)</f>
        <v>43831</v>
      </c>
      <c r="D162" s="14" t="str">
        <f>IFERROR(IF(ההלוואה_לא_שולמה*ההלוואה_תקינה,ערך_הלוואה,""), "")</f>
        <v/>
      </c>
      <c r="E162" s="14">
        <f>IFERROR(IF(ההלוואה_לא_שולמה*ההלוואה_תקינה,תשלום_חודשי,0), 0)</f>
        <v>0</v>
      </c>
      <c r="F162" s="14">
        <f>IFERROR(IF(ההלוואה_לא_שולמה*ההלוואה_תקינה,קרן,0), 0)</f>
        <v>0</v>
      </c>
      <c r="G162" s="14">
        <f>IFERROR(IF(ההלוואה_לא_שולמה*ההלוואה_תקינה,סכום_ריבית,0), 0)</f>
        <v>0</v>
      </c>
      <c r="H162" s="14">
        <f>IFERROR(IF(ההלוואה_לא_שולמה*ההלוואה_תקינה,יתרת_סגירה,0), 0)</f>
        <v>0</v>
      </c>
      <c r="K162"/>
    </row>
    <row r="163" spans="2:11" ht="20.100000000000001" customHeight="1" x14ac:dyDescent="0.15">
      <c r="B163" s="7" t="str">
        <f>IFERROR(IF(ההלוואה_לא_שולמה*ההלוואה_תקינה,מספר_תשלום,""), "")</f>
        <v/>
      </c>
      <c r="C163" s="8">
        <f>IFERROR(IF(ההלוואה_לא_שולמה*ההלוואה_תקינה,תאריך_תשלום,תאריך_התחלה_של_הלוואה), תאריך_התחלה_של_הלוואה)</f>
        <v>43831</v>
      </c>
      <c r="D163" s="14" t="str">
        <f>IFERROR(IF(ההלוואה_לא_שולמה*ההלוואה_תקינה,ערך_הלוואה,""), "")</f>
        <v/>
      </c>
      <c r="E163" s="14">
        <f>IFERROR(IF(ההלוואה_לא_שולמה*ההלוואה_תקינה,תשלום_חודשי,0), 0)</f>
        <v>0</v>
      </c>
      <c r="F163" s="14">
        <f>IFERROR(IF(ההלוואה_לא_שולמה*ההלוואה_תקינה,קרן,0), 0)</f>
        <v>0</v>
      </c>
      <c r="G163" s="14">
        <f>IFERROR(IF(ההלוואה_לא_שולמה*ההלוואה_תקינה,סכום_ריבית,0), 0)</f>
        <v>0</v>
      </c>
      <c r="H163" s="14">
        <f>IFERROR(IF(ההלוואה_לא_שולמה*ההלוואה_תקינה,יתרת_סגירה,0), 0)</f>
        <v>0</v>
      </c>
      <c r="K163"/>
    </row>
    <row r="164" spans="2:11" ht="20.100000000000001" customHeight="1" x14ac:dyDescent="0.15">
      <c r="B164" s="7" t="str">
        <f>IFERROR(IF(ההלוואה_לא_שולמה*ההלוואה_תקינה,מספר_תשלום,""), "")</f>
        <v/>
      </c>
      <c r="C164" s="8">
        <f>IFERROR(IF(ההלוואה_לא_שולמה*ההלוואה_תקינה,תאריך_תשלום,תאריך_התחלה_של_הלוואה), תאריך_התחלה_של_הלוואה)</f>
        <v>43831</v>
      </c>
      <c r="D164" s="14" t="str">
        <f>IFERROR(IF(ההלוואה_לא_שולמה*ההלוואה_תקינה,ערך_הלוואה,""), "")</f>
        <v/>
      </c>
      <c r="E164" s="14">
        <f>IFERROR(IF(ההלוואה_לא_שולמה*ההלוואה_תקינה,תשלום_חודשי,0), 0)</f>
        <v>0</v>
      </c>
      <c r="F164" s="14">
        <f>IFERROR(IF(ההלוואה_לא_שולמה*ההלוואה_תקינה,קרן,0), 0)</f>
        <v>0</v>
      </c>
      <c r="G164" s="14">
        <f>IFERROR(IF(ההלוואה_לא_שולמה*ההלוואה_תקינה,סכום_ריבית,0), 0)</f>
        <v>0</v>
      </c>
      <c r="H164" s="14">
        <f>IFERROR(IF(ההלוואה_לא_שולמה*ההלוואה_תקינה,יתרת_סגירה,0), 0)</f>
        <v>0</v>
      </c>
      <c r="K164"/>
    </row>
    <row r="165" spans="2:11" ht="20.100000000000001" customHeight="1" x14ac:dyDescent="0.15">
      <c r="B165" s="7" t="str">
        <f>IFERROR(IF(ההלוואה_לא_שולמה*ההלוואה_תקינה,מספר_תשלום,""), "")</f>
        <v/>
      </c>
      <c r="C165" s="8">
        <f>IFERROR(IF(ההלוואה_לא_שולמה*ההלוואה_תקינה,תאריך_תשלום,תאריך_התחלה_של_הלוואה), תאריך_התחלה_של_הלוואה)</f>
        <v>43831</v>
      </c>
      <c r="D165" s="14" t="str">
        <f>IFERROR(IF(ההלוואה_לא_שולמה*ההלוואה_תקינה,ערך_הלוואה,""), "")</f>
        <v/>
      </c>
      <c r="E165" s="14">
        <f>IFERROR(IF(ההלוואה_לא_שולמה*ההלוואה_תקינה,תשלום_חודשי,0), 0)</f>
        <v>0</v>
      </c>
      <c r="F165" s="14">
        <f>IFERROR(IF(ההלוואה_לא_שולמה*ההלוואה_תקינה,קרן,0), 0)</f>
        <v>0</v>
      </c>
      <c r="G165" s="14">
        <f>IFERROR(IF(ההלוואה_לא_שולמה*ההלוואה_תקינה,סכום_ריבית,0), 0)</f>
        <v>0</v>
      </c>
      <c r="H165" s="14">
        <f>IFERROR(IF(ההלוואה_לא_שולמה*ההלוואה_תקינה,יתרת_סגירה,0), 0)</f>
        <v>0</v>
      </c>
      <c r="K165"/>
    </row>
    <row r="166" spans="2:11" ht="20.100000000000001" customHeight="1" x14ac:dyDescent="0.15">
      <c r="B166" s="7" t="str">
        <f>IFERROR(IF(ההלוואה_לא_שולמה*ההלוואה_תקינה,מספר_תשלום,""), "")</f>
        <v/>
      </c>
      <c r="C166" s="8">
        <f>IFERROR(IF(ההלוואה_לא_שולמה*ההלוואה_תקינה,תאריך_תשלום,תאריך_התחלה_של_הלוואה), תאריך_התחלה_של_הלוואה)</f>
        <v>43831</v>
      </c>
      <c r="D166" s="14" t="str">
        <f>IFERROR(IF(ההלוואה_לא_שולמה*ההלוואה_תקינה,ערך_הלוואה,""), "")</f>
        <v/>
      </c>
      <c r="E166" s="14">
        <f>IFERROR(IF(ההלוואה_לא_שולמה*ההלוואה_תקינה,תשלום_חודשי,0), 0)</f>
        <v>0</v>
      </c>
      <c r="F166" s="14">
        <f>IFERROR(IF(ההלוואה_לא_שולמה*ההלוואה_תקינה,קרן,0), 0)</f>
        <v>0</v>
      </c>
      <c r="G166" s="14">
        <f>IFERROR(IF(ההלוואה_לא_שולמה*ההלוואה_תקינה,סכום_ריבית,0), 0)</f>
        <v>0</v>
      </c>
      <c r="H166" s="14">
        <f>IFERROR(IF(ההלוואה_לא_שולמה*ההלוואה_תקינה,יתרת_סגירה,0), 0)</f>
        <v>0</v>
      </c>
      <c r="K166"/>
    </row>
    <row r="167" spans="2:11" ht="20.100000000000001" customHeight="1" x14ac:dyDescent="0.15">
      <c r="B167" s="7" t="str">
        <f>IFERROR(IF(ההלוואה_לא_שולמה*ההלוואה_תקינה,מספר_תשלום,""), "")</f>
        <v/>
      </c>
      <c r="C167" s="8">
        <f>IFERROR(IF(ההלוואה_לא_שולמה*ההלוואה_תקינה,תאריך_תשלום,תאריך_התחלה_של_הלוואה), תאריך_התחלה_של_הלוואה)</f>
        <v>43831</v>
      </c>
      <c r="D167" s="14" t="str">
        <f>IFERROR(IF(ההלוואה_לא_שולמה*ההלוואה_תקינה,ערך_הלוואה,""), "")</f>
        <v/>
      </c>
      <c r="E167" s="14">
        <f>IFERROR(IF(ההלוואה_לא_שולמה*ההלוואה_תקינה,תשלום_חודשי,0), 0)</f>
        <v>0</v>
      </c>
      <c r="F167" s="14">
        <f>IFERROR(IF(ההלוואה_לא_שולמה*ההלוואה_תקינה,קרן,0), 0)</f>
        <v>0</v>
      </c>
      <c r="G167" s="14">
        <f>IFERROR(IF(ההלוואה_לא_שולמה*ההלוואה_תקינה,סכום_ריבית,0), 0)</f>
        <v>0</v>
      </c>
      <c r="H167" s="14">
        <f>IFERROR(IF(ההלוואה_לא_שולמה*ההלוואה_תקינה,יתרת_סגירה,0), 0)</f>
        <v>0</v>
      </c>
      <c r="K167"/>
    </row>
    <row r="168" spans="2:11" ht="20.100000000000001" customHeight="1" x14ac:dyDescent="0.15">
      <c r="B168" s="7" t="str">
        <f>IFERROR(IF(ההלוואה_לא_שולמה*ההלוואה_תקינה,מספר_תשלום,""), "")</f>
        <v/>
      </c>
      <c r="C168" s="8">
        <f>IFERROR(IF(ההלוואה_לא_שולמה*ההלוואה_תקינה,תאריך_תשלום,תאריך_התחלה_של_הלוואה), תאריך_התחלה_של_הלוואה)</f>
        <v>43831</v>
      </c>
      <c r="D168" s="14" t="str">
        <f>IFERROR(IF(ההלוואה_לא_שולמה*ההלוואה_תקינה,ערך_הלוואה,""), "")</f>
        <v/>
      </c>
      <c r="E168" s="14">
        <f>IFERROR(IF(ההלוואה_לא_שולמה*ההלוואה_תקינה,תשלום_חודשי,0), 0)</f>
        <v>0</v>
      </c>
      <c r="F168" s="14">
        <f>IFERROR(IF(ההלוואה_לא_שולמה*ההלוואה_תקינה,קרן,0), 0)</f>
        <v>0</v>
      </c>
      <c r="G168" s="14">
        <f>IFERROR(IF(ההלוואה_לא_שולמה*ההלוואה_תקינה,סכום_ריבית,0), 0)</f>
        <v>0</v>
      </c>
      <c r="H168" s="14">
        <f>IFERROR(IF(ההלוואה_לא_שולמה*ההלוואה_תקינה,יתרת_סגירה,0), 0)</f>
        <v>0</v>
      </c>
      <c r="K168"/>
    </row>
    <row r="169" spans="2:11" ht="20.100000000000001" customHeight="1" x14ac:dyDescent="0.15">
      <c r="B169" s="7" t="str">
        <f>IFERROR(IF(ההלוואה_לא_שולמה*ההלוואה_תקינה,מספר_תשלום,""), "")</f>
        <v/>
      </c>
      <c r="C169" s="8">
        <f>IFERROR(IF(ההלוואה_לא_שולמה*ההלוואה_תקינה,תאריך_תשלום,תאריך_התחלה_של_הלוואה), תאריך_התחלה_של_הלוואה)</f>
        <v>43831</v>
      </c>
      <c r="D169" s="14" t="str">
        <f>IFERROR(IF(ההלוואה_לא_שולמה*ההלוואה_תקינה,ערך_הלוואה,""), "")</f>
        <v/>
      </c>
      <c r="E169" s="14">
        <f>IFERROR(IF(ההלוואה_לא_שולמה*ההלוואה_תקינה,תשלום_חודשי,0), 0)</f>
        <v>0</v>
      </c>
      <c r="F169" s="14">
        <f>IFERROR(IF(ההלוואה_לא_שולמה*ההלוואה_תקינה,קרן,0), 0)</f>
        <v>0</v>
      </c>
      <c r="G169" s="14">
        <f>IFERROR(IF(ההלוואה_לא_שולמה*ההלוואה_תקינה,סכום_ריבית,0), 0)</f>
        <v>0</v>
      </c>
      <c r="H169" s="14">
        <f>IFERROR(IF(ההלוואה_לא_שולמה*ההלוואה_תקינה,יתרת_סגירה,0), 0)</f>
        <v>0</v>
      </c>
      <c r="K169"/>
    </row>
    <row r="170" spans="2:11" ht="20.100000000000001" customHeight="1" x14ac:dyDescent="0.15">
      <c r="B170" s="7" t="str">
        <f>IFERROR(IF(ההלוואה_לא_שולמה*ההלוואה_תקינה,מספר_תשלום,""), "")</f>
        <v/>
      </c>
      <c r="C170" s="8">
        <f>IFERROR(IF(ההלוואה_לא_שולמה*ההלוואה_תקינה,תאריך_תשלום,תאריך_התחלה_של_הלוואה), תאריך_התחלה_של_הלוואה)</f>
        <v>43831</v>
      </c>
      <c r="D170" s="14" t="str">
        <f>IFERROR(IF(ההלוואה_לא_שולמה*ההלוואה_תקינה,ערך_הלוואה,""), "")</f>
        <v/>
      </c>
      <c r="E170" s="14">
        <f>IFERROR(IF(ההלוואה_לא_שולמה*ההלוואה_תקינה,תשלום_חודשי,0), 0)</f>
        <v>0</v>
      </c>
      <c r="F170" s="14">
        <f>IFERROR(IF(ההלוואה_לא_שולמה*ההלוואה_תקינה,קרן,0), 0)</f>
        <v>0</v>
      </c>
      <c r="G170" s="14">
        <f>IFERROR(IF(ההלוואה_לא_שולמה*ההלוואה_תקינה,סכום_ריבית,0), 0)</f>
        <v>0</v>
      </c>
      <c r="H170" s="14">
        <f>IFERROR(IF(ההלוואה_לא_שולמה*ההלוואה_תקינה,יתרת_סגירה,0), 0)</f>
        <v>0</v>
      </c>
      <c r="K170"/>
    </row>
    <row r="171" spans="2:11" ht="20.100000000000001" customHeight="1" x14ac:dyDescent="0.15">
      <c r="B171" s="7" t="str">
        <f>IFERROR(IF(ההלוואה_לא_שולמה*ההלוואה_תקינה,מספר_תשלום,""), "")</f>
        <v/>
      </c>
      <c r="C171" s="8">
        <f>IFERROR(IF(ההלוואה_לא_שולמה*ההלוואה_תקינה,תאריך_תשלום,תאריך_התחלה_של_הלוואה), תאריך_התחלה_של_הלוואה)</f>
        <v>43831</v>
      </c>
      <c r="D171" s="14" t="str">
        <f>IFERROR(IF(ההלוואה_לא_שולמה*ההלוואה_תקינה,ערך_הלוואה,""), "")</f>
        <v/>
      </c>
      <c r="E171" s="14">
        <f>IFERROR(IF(ההלוואה_לא_שולמה*ההלוואה_תקינה,תשלום_חודשי,0), 0)</f>
        <v>0</v>
      </c>
      <c r="F171" s="14">
        <f>IFERROR(IF(ההלוואה_לא_שולמה*ההלוואה_תקינה,קרן,0), 0)</f>
        <v>0</v>
      </c>
      <c r="G171" s="14">
        <f>IFERROR(IF(ההלוואה_לא_שולמה*ההלוואה_תקינה,סכום_ריבית,0), 0)</f>
        <v>0</v>
      </c>
      <c r="H171" s="14">
        <f>IFERROR(IF(ההלוואה_לא_שולמה*ההלוואה_תקינה,יתרת_סגירה,0), 0)</f>
        <v>0</v>
      </c>
      <c r="K171"/>
    </row>
    <row r="172" spans="2:11" ht="20.100000000000001" customHeight="1" x14ac:dyDescent="0.15">
      <c r="B172" s="7" t="str">
        <f>IFERROR(IF(ההלוואה_לא_שולמה*ההלוואה_תקינה,מספר_תשלום,""), "")</f>
        <v/>
      </c>
      <c r="C172" s="8">
        <f>IFERROR(IF(ההלוואה_לא_שולמה*ההלוואה_תקינה,תאריך_תשלום,תאריך_התחלה_של_הלוואה), תאריך_התחלה_של_הלוואה)</f>
        <v>43831</v>
      </c>
      <c r="D172" s="14" t="str">
        <f>IFERROR(IF(ההלוואה_לא_שולמה*ההלוואה_תקינה,ערך_הלוואה,""), "")</f>
        <v/>
      </c>
      <c r="E172" s="14">
        <f>IFERROR(IF(ההלוואה_לא_שולמה*ההלוואה_תקינה,תשלום_חודשי,0), 0)</f>
        <v>0</v>
      </c>
      <c r="F172" s="14">
        <f>IFERROR(IF(ההלוואה_לא_שולמה*ההלוואה_תקינה,קרן,0), 0)</f>
        <v>0</v>
      </c>
      <c r="G172" s="14">
        <f>IFERROR(IF(ההלוואה_לא_שולמה*ההלוואה_תקינה,סכום_ריבית,0), 0)</f>
        <v>0</v>
      </c>
      <c r="H172" s="14">
        <f>IFERROR(IF(ההלוואה_לא_שולמה*ההלוואה_תקינה,יתרת_סגירה,0), 0)</f>
        <v>0</v>
      </c>
      <c r="K172"/>
    </row>
    <row r="173" spans="2:11" ht="20.100000000000001" customHeight="1" x14ac:dyDescent="0.15">
      <c r="B173" s="7" t="str">
        <f>IFERROR(IF(ההלוואה_לא_שולמה*ההלוואה_תקינה,מספר_תשלום,""), "")</f>
        <v/>
      </c>
      <c r="C173" s="8">
        <f>IFERROR(IF(ההלוואה_לא_שולמה*ההלוואה_תקינה,תאריך_תשלום,תאריך_התחלה_של_הלוואה), תאריך_התחלה_של_הלוואה)</f>
        <v>43831</v>
      </c>
      <c r="D173" s="14" t="str">
        <f>IFERROR(IF(ההלוואה_לא_שולמה*ההלוואה_תקינה,ערך_הלוואה,""), "")</f>
        <v/>
      </c>
      <c r="E173" s="14">
        <f>IFERROR(IF(ההלוואה_לא_שולמה*ההלוואה_תקינה,תשלום_חודשי,0), 0)</f>
        <v>0</v>
      </c>
      <c r="F173" s="14">
        <f>IFERROR(IF(ההלוואה_לא_שולמה*ההלוואה_תקינה,קרן,0), 0)</f>
        <v>0</v>
      </c>
      <c r="G173" s="14">
        <f>IFERROR(IF(ההלוואה_לא_שולמה*ההלוואה_תקינה,סכום_ריבית,0), 0)</f>
        <v>0</v>
      </c>
      <c r="H173" s="14">
        <f>IFERROR(IF(ההלוואה_לא_שולמה*ההלוואה_תקינה,יתרת_סגירה,0), 0)</f>
        <v>0</v>
      </c>
      <c r="K173"/>
    </row>
    <row r="174" spans="2:11" ht="20.100000000000001" customHeight="1" x14ac:dyDescent="0.15">
      <c r="B174" s="7" t="str">
        <f>IFERROR(IF(ההלוואה_לא_שולמה*ההלוואה_תקינה,מספר_תשלום,""), "")</f>
        <v/>
      </c>
      <c r="C174" s="8">
        <f>IFERROR(IF(ההלוואה_לא_שולמה*ההלוואה_תקינה,תאריך_תשלום,תאריך_התחלה_של_הלוואה), תאריך_התחלה_של_הלוואה)</f>
        <v>43831</v>
      </c>
      <c r="D174" s="14" t="str">
        <f>IFERROR(IF(ההלוואה_לא_שולמה*ההלוואה_תקינה,ערך_הלוואה,""), "")</f>
        <v/>
      </c>
      <c r="E174" s="14">
        <f>IFERROR(IF(ההלוואה_לא_שולמה*ההלוואה_תקינה,תשלום_חודשי,0), 0)</f>
        <v>0</v>
      </c>
      <c r="F174" s="14">
        <f>IFERROR(IF(ההלוואה_לא_שולמה*ההלוואה_תקינה,קרן,0), 0)</f>
        <v>0</v>
      </c>
      <c r="G174" s="14">
        <f>IFERROR(IF(ההלוואה_לא_שולמה*ההלוואה_תקינה,סכום_ריבית,0), 0)</f>
        <v>0</v>
      </c>
      <c r="H174" s="14">
        <f>IFERROR(IF(ההלוואה_לא_שולמה*ההלוואה_תקינה,יתרת_סגירה,0), 0)</f>
        <v>0</v>
      </c>
      <c r="K174"/>
    </row>
    <row r="175" spans="2:11" ht="20.100000000000001" customHeight="1" x14ac:dyDescent="0.15">
      <c r="B175" s="7" t="str">
        <f>IFERROR(IF(ההלוואה_לא_שולמה*ההלוואה_תקינה,מספר_תשלום,""), "")</f>
        <v/>
      </c>
      <c r="C175" s="8">
        <f>IFERROR(IF(ההלוואה_לא_שולמה*ההלוואה_תקינה,תאריך_תשלום,תאריך_התחלה_של_הלוואה), תאריך_התחלה_של_הלוואה)</f>
        <v>43831</v>
      </c>
      <c r="D175" s="14" t="str">
        <f>IFERROR(IF(ההלוואה_לא_שולמה*ההלוואה_תקינה,ערך_הלוואה,""), "")</f>
        <v/>
      </c>
      <c r="E175" s="14">
        <f>IFERROR(IF(ההלוואה_לא_שולמה*ההלוואה_תקינה,תשלום_חודשי,0), 0)</f>
        <v>0</v>
      </c>
      <c r="F175" s="14">
        <f>IFERROR(IF(ההלוואה_לא_שולמה*ההלוואה_תקינה,קרן,0), 0)</f>
        <v>0</v>
      </c>
      <c r="G175" s="14">
        <f>IFERROR(IF(ההלוואה_לא_שולמה*ההלוואה_תקינה,סכום_ריבית,0), 0)</f>
        <v>0</v>
      </c>
      <c r="H175" s="14">
        <f>IFERROR(IF(ההלוואה_לא_שולמה*ההלוואה_תקינה,יתרת_סגירה,0), 0)</f>
        <v>0</v>
      </c>
      <c r="K175"/>
    </row>
    <row r="176" spans="2:11" ht="20.100000000000001" customHeight="1" x14ac:dyDescent="0.15">
      <c r="B176" s="7" t="str">
        <f>IFERROR(IF(ההלוואה_לא_שולמה*ההלוואה_תקינה,מספר_תשלום,""), "")</f>
        <v/>
      </c>
      <c r="C176" s="8">
        <f>IFERROR(IF(ההלוואה_לא_שולמה*ההלוואה_תקינה,תאריך_תשלום,תאריך_התחלה_של_הלוואה), תאריך_התחלה_של_הלוואה)</f>
        <v>43831</v>
      </c>
      <c r="D176" s="14" t="str">
        <f>IFERROR(IF(ההלוואה_לא_שולמה*ההלוואה_תקינה,ערך_הלוואה,""), "")</f>
        <v/>
      </c>
      <c r="E176" s="14">
        <f>IFERROR(IF(ההלוואה_לא_שולמה*ההלוואה_תקינה,תשלום_חודשי,0), 0)</f>
        <v>0</v>
      </c>
      <c r="F176" s="14">
        <f>IFERROR(IF(ההלוואה_לא_שולמה*ההלוואה_תקינה,קרן,0), 0)</f>
        <v>0</v>
      </c>
      <c r="G176" s="14">
        <f>IFERROR(IF(ההלוואה_לא_שולמה*ההלוואה_תקינה,סכום_ריבית,0), 0)</f>
        <v>0</v>
      </c>
      <c r="H176" s="14">
        <f>IFERROR(IF(ההלוואה_לא_שולמה*ההלוואה_תקינה,יתרת_סגירה,0), 0)</f>
        <v>0</v>
      </c>
      <c r="K176"/>
    </row>
    <row r="177" spans="2:11" ht="20.100000000000001" customHeight="1" x14ac:dyDescent="0.15">
      <c r="B177" s="7" t="str">
        <f>IFERROR(IF(ההלוואה_לא_שולמה*ההלוואה_תקינה,מספר_תשלום,""), "")</f>
        <v/>
      </c>
      <c r="C177" s="8">
        <f>IFERROR(IF(ההלוואה_לא_שולמה*ההלוואה_תקינה,תאריך_תשלום,תאריך_התחלה_של_הלוואה), תאריך_התחלה_של_הלוואה)</f>
        <v>43831</v>
      </c>
      <c r="D177" s="14" t="str">
        <f>IFERROR(IF(ההלוואה_לא_שולמה*ההלוואה_תקינה,ערך_הלוואה,""), "")</f>
        <v/>
      </c>
      <c r="E177" s="14">
        <f>IFERROR(IF(ההלוואה_לא_שולמה*ההלוואה_תקינה,תשלום_חודשי,0), 0)</f>
        <v>0</v>
      </c>
      <c r="F177" s="14">
        <f>IFERROR(IF(ההלוואה_לא_שולמה*ההלוואה_תקינה,קרן,0), 0)</f>
        <v>0</v>
      </c>
      <c r="G177" s="14">
        <f>IFERROR(IF(ההלוואה_לא_שולמה*ההלוואה_תקינה,סכום_ריבית,0), 0)</f>
        <v>0</v>
      </c>
      <c r="H177" s="14">
        <f>IFERROR(IF(ההלוואה_לא_שולמה*ההלוואה_תקינה,יתרת_סגירה,0), 0)</f>
        <v>0</v>
      </c>
      <c r="K177"/>
    </row>
    <row r="178" spans="2:11" ht="20.100000000000001" customHeight="1" x14ac:dyDescent="0.15">
      <c r="B178" s="7" t="str">
        <f>IFERROR(IF(ההלוואה_לא_שולמה*ההלוואה_תקינה,מספר_תשלום,""), "")</f>
        <v/>
      </c>
      <c r="C178" s="8">
        <f>IFERROR(IF(ההלוואה_לא_שולמה*ההלוואה_תקינה,תאריך_תשלום,תאריך_התחלה_של_הלוואה), תאריך_התחלה_של_הלוואה)</f>
        <v>43831</v>
      </c>
      <c r="D178" s="14" t="str">
        <f>IFERROR(IF(ההלוואה_לא_שולמה*ההלוואה_תקינה,ערך_הלוואה,""), "")</f>
        <v/>
      </c>
      <c r="E178" s="14">
        <f>IFERROR(IF(ההלוואה_לא_שולמה*ההלוואה_תקינה,תשלום_חודשי,0), 0)</f>
        <v>0</v>
      </c>
      <c r="F178" s="14">
        <f>IFERROR(IF(ההלוואה_לא_שולמה*ההלוואה_תקינה,קרן,0), 0)</f>
        <v>0</v>
      </c>
      <c r="G178" s="14">
        <f>IFERROR(IF(ההלוואה_לא_שולמה*ההלוואה_תקינה,סכום_ריבית,0), 0)</f>
        <v>0</v>
      </c>
      <c r="H178" s="14">
        <f>IFERROR(IF(ההלוואה_לא_שולמה*ההלוואה_תקינה,יתרת_סגירה,0), 0)</f>
        <v>0</v>
      </c>
      <c r="K178"/>
    </row>
    <row r="179" spans="2:11" ht="20.100000000000001" customHeight="1" x14ac:dyDescent="0.15">
      <c r="B179" s="7" t="str">
        <f>IFERROR(IF(ההלוואה_לא_שולמה*ההלוואה_תקינה,מספר_תשלום,""), "")</f>
        <v/>
      </c>
      <c r="C179" s="8">
        <f>IFERROR(IF(ההלוואה_לא_שולמה*ההלוואה_תקינה,תאריך_תשלום,תאריך_התחלה_של_הלוואה), תאריך_התחלה_של_הלוואה)</f>
        <v>43831</v>
      </c>
      <c r="D179" s="14" t="str">
        <f>IFERROR(IF(ההלוואה_לא_שולמה*ההלוואה_תקינה,ערך_הלוואה,""), "")</f>
        <v/>
      </c>
      <c r="E179" s="14">
        <f>IFERROR(IF(ההלוואה_לא_שולמה*ההלוואה_תקינה,תשלום_חודשי,0), 0)</f>
        <v>0</v>
      </c>
      <c r="F179" s="14">
        <f>IFERROR(IF(ההלוואה_לא_שולמה*ההלוואה_תקינה,קרן,0), 0)</f>
        <v>0</v>
      </c>
      <c r="G179" s="14">
        <f>IFERROR(IF(ההלוואה_לא_שולמה*ההלוואה_תקינה,סכום_ריבית,0), 0)</f>
        <v>0</v>
      </c>
      <c r="H179" s="14">
        <f>IFERROR(IF(ההלוואה_לא_שולמה*ההלוואה_תקינה,יתרת_סגירה,0), 0)</f>
        <v>0</v>
      </c>
    </row>
    <row r="180" spans="2:11" ht="20.100000000000001" customHeight="1" x14ac:dyDescent="0.15">
      <c r="B180" s="7" t="str">
        <f>IFERROR(IF(ההלוואה_לא_שולמה*ההלוואה_תקינה,מספר_תשלום,""), "")</f>
        <v/>
      </c>
      <c r="C180" s="8">
        <f>IFERROR(IF(ההלוואה_לא_שולמה*ההלוואה_תקינה,תאריך_תשלום,תאריך_התחלה_של_הלוואה), תאריך_התחלה_של_הלוואה)</f>
        <v>43831</v>
      </c>
      <c r="D180" s="14" t="str">
        <f>IFERROR(IF(ההלוואה_לא_שולמה*ההלוואה_תקינה,ערך_הלוואה,""), "")</f>
        <v/>
      </c>
      <c r="E180" s="14">
        <f>IFERROR(IF(ההלוואה_לא_שולמה*ההלוואה_תקינה,תשלום_חודשי,0), 0)</f>
        <v>0</v>
      </c>
      <c r="F180" s="14">
        <f>IFERROR(IF(ההלוואה_לא_שולמה*ההלוואה_תקינה,קרן,0), 0)</f>
        <v>0</v>
      </c>
      <c r="G180" s="14">
        <f>IFERROR(IF(ההלוואה_לא_שולמה*ההלוואה_תקינה,סכום_ריבית,0), 0)</f>
        <v>0</v>
      </c>
      <c r="H180" s="14">
        <f>IFERROR(IF(ההלוואה_לא_שולמה*ההלוואה_תקינה,יתרת_סגירה,0), 0)</f>
        <v>0</v>
      </c>
    </row>
    <row r="181" spans="2:11" ht="20.100000000000001" customHeight="1" x14ac:dyDescent="0.15">
      <c r="B181" s="7" t="str">
        <f>IFERROR(IF(ההלוואה_לא_שולמה*ההלוואה_תקינה,מספר_תשלום,""), "")</f>
        <v/>
      </c>
      <c r="C181" s="8">
        <f>IFERROR(IF(ההלוואה_לא_שולמה*ההלוואה_תקינה,תאריך_תשלום,תאריך_התחלה_של_הלוואה), תאריך_התחלה_של_הלוואה)</f>
        <v>43831</v>
      </c>
      <c r="D181" s="14" t="str">
        <f>IFERROR(IF(ההלוואה_לא_שולמה*ההלוואה_תקינה,ערך_הלוואה,""), "")</f>
        <v/>
      </c>
      <c r="E181" s="14">
        <f>IFERROR(IF(ההלוואה_לא_שולמה*ההלוואה_תקינה,תשלום_חודשי,0), 0)</f>
        <v>0</v>
      </c>
      <c r="F181" s="14">
        <f>IFERROR(IF(ההלוואה_לא_שולמה*ההלוואה_תקינה,קרן,0), 0)</f>
        <v>0</v>
      </c>
      <c r="G181" s="14">
        <f>IFERROR(IF(ההלוואה_לא_שולמה*ההלוואה_תקינה,סכום_ריבית,0), 0)</f>
        <v>0</v>
      </c>
      <c r="H181" s="14">
        <f>IFERROR(IF(ההלוואה_לא_שולמה*ההלוואה_תקינה,יתרת_סגירה,0), 0)</f>
        <v>0</v>
      </c>
    </row>
    <row r="182" spans="2:11" ht="20.100000000000001" customHeight="1" x14ac:dyDescent="0.15">
      <c r="B182" s="7" t="str">
        <f>IFERROR(IF(ההלוואה_לא_שולמה*ההלוואה_תקינה,מספר_תשלום,""), "")</f>
        <v/>
      </c>
      <c r="C182" s="8">
        <f>IFERROR(IF(ההלוואה_לא_שולמה*ההלוואה_תקינה,תאריך_תשלום,תאריך_התחלה_של_הלוואה), תאריך_התחלה_של_הלוואה)</f>
        <v>43831</v>
      </c>
      <c r="D182" s="14" t="str">
        <f>IFERROR(IF(ההלוואה_לא_שולמה*ההלוואה_תקינה,ערך_הלוואה,""), "")</f>
        <v/>
      </c>
      <c r="E182" s="14">
        <f>IFERROR(IF(ההלוואה_לא_שולמה*ההלוואה_תקינה,תשלום_חודשי,0), 0)</f>
        <v>0</v>
      </c>
      <c r="F182" s="14">
        <f>IFERROR(IF(ההלוואה_לא_שולמה*ההלוואה_תקינה,קרן,0), 0)</f>
        <v>0</v>
      </c>
      <c r="G182" s="14">
        <f>IFERROR(IF(ההלוואה_לא_שולמה*ההלוואה_תקינה,סכום_ריבית,0), 0)</f>
        <v>0</v>
      </c>
      <c r="H182" s="14">
        <f>IFERROR(IF(ההלוואה_לא_שולמה*ההלוואה_תקינה,יתרת_סגירה,0), 0)</f>
        <v>0</v>
      </c>
    </row>
    <row r="183" spans="2:11" ht="20.100000000000001" customHeight="1" x14ac:dyDescent="0.15">
      <c r="B183" s="7" t="str">
        <f>IFERROR(IF(ההלוואה_לא_שולמה*ההלוואה_תקינה,מספר_תשלום,""), "")</f>
        <v/>
      </c>
      <c r="C183" s="8">
        <f>IFERROR(IF(ההלוואה_לא_שולמה*ההלוואה_תקינה,תאריך_תשלום,תאריך_התחלה_של_הלוואה), תאריך_התחלה_של_הלוואה)</f>
        <v>43831</v>
      </c>
      <c r="D183" s="14" t="str">
        <f>IFERROR(IF(ההלוואה_לא_שולמה*ההלוואה_תקינה,ערך_הלוואה,""), "")</f>
        <v/>
      </c>
      <c r="E183" s="14">
        <f>IFERROR(IF(ההלוואה_לא_שולמה*ההלוואה_תקינה,תשלום_חודשי,0), 0)</f>
        <v>0</v>
      </c>
      <c r="F183" s="14">
        <f>IFERROR(IF(ההלוואה_לא_שולמה*ההלוואה_תקינה,קרן,0), 0)</f>
        <v>0</v>
      </c>
      <c r="G183" s="14">
        <f>IFERROR(IF(ההלוואה_לא_שולמה*ההלוואה_תקינה,סכום_ריבית,0), 0)</f>
        <v>0</v>
      </c>
      <c r="H183" s="14">
        <f>IFERROR(IF(ההלוואה_לא_שולמה*ההלוואה_תקינה,יתרת_סגירה,0), 0)</f>
        <v>0</v>
      </c>
    </row>
    <row r="184" spans="2:11" ht="20.100000000000001" customHeight="1" x14ac:dyDescent="0.15">
      <c r="B184" s="7" t="str">
        <f>IFERROR(IF(ההלוואה_לא_שולמה*ההלוואה_תקינה,מספר_תשלום,""), "")</f>
        <v/>
      </c>
      <c r="C184" s="8">
        <f>IFERROR(IF(ההלוואה_לא_שולמה*ההלוואה_תקינה,תאריך_תשלום,תאריך_התחלה_של_הלוואה), תאריך_התחלה_של_הלוואה)</f>
        <v>43831</v>
      </c>
      <c r="D184" s="14" t="str">
        <f>IFERROR(IF(ההלוואה_לא_שולמה*ההלוואה_תקינה,ערך_הלוואה,""), "")</f>
        <v/>
      </c>
      <c r="E184" s="14">
        <f>IFERROR(IF(ההלוואה_לא_שולמה*ההלוואה_תקינה,תשלום_חודשי,0), 0)</f>
        <v>0</v>
      </c>
      <c r="F184" s="14">
        <f>IFERROR(IF(ההלוואה_לא_שולמה*ההלוואה_תקינה,קרן,0), 0)</f>
        <v>0</v>
      </c>
      <c r="G184" s="14">
        <f>IFERROR(IF(ההלוואה_לא_שולמה*ההלוואה_תקינה,סכום_ריבית,0), 0)</f>
        <v>0</v>
      </c>
      <c r="H184" s="14">
        <f>IFERROR(IF(ההלוואה_לא_שולמה*ההלוואה_תקינה,יתרת_סגירה,0), 0)</f>
        <v>0</v>
      </c>
    </row>
    <row r="185" spans="2:11" ht="20.100000000000001" customHeight="1" x14ac:dyDescent="0.15">
      <c r="B185" s="7" t="str">
        <f>IFERROR(IF(ההלוואה_לא_שולמה*ההלוואה_תקינה,מספר_תשלום,""), "")</f>
        <v/>
      </c>
      <c r="C185" s="8">
        <f>IFERROR(IF(ההלוואה_לא_שולמה*ההלוואה_תקינה,תאריך_תשלום,תאריך_התחלה_של_הלוואה), תאריך_התחלה_של_הלוואה)</f>
        <v>43831</v>
      </c>
      <c r="D185" s="14" t="str">
        <f>IFERROR(IF(ההלוואה_לא_שולמה*ההלוואה_תקינה,ערך_הלוואה,""), "")</f>
        <v/>
      </c>
      <c r="E185" s="14">
        <f>IFERROR(IF(ההלוואה_לא_שולמה*ההלוואה_תקינה,תשלום_חודשי,0), 0)</f>
        <v>0</v>
      </c>
      <c r="F185" s="14">
        <f>IFERROR(IF(ההלוואה_לא_שולמה*ההלוואה_תקינה,קרן,0), 0)</f>
        <v>0</v>
      </c>
      <c r="G185" s="14">
        <f>IFERROR(IF(ההלוואה_לא_שולמה*ההלוואה_תקינה,סכום_ריבית,0), 0)</f>
        <v>0</v>
      </c>
      <c r="H185" s="14">
        <f>IFERROR(IF(ההלוואה_לא_שולמה*ההלוואה_תקינה,יתרת_סגירה,0), 0)</f>
        <v>0</v>
      </c>
    </row>
    <row r="186" spans="2:11" ht="20.100000000000001" customHeight="1" x14ac:dyDescent="0.15">
      <c r="B186" s="7" t="str">
        <f>IFERROR(IF(ההלוואה_לא_שולמה*ההלוואה_תקינה,מספר_תשלום,""), "")</f>
        <v/>
      </c>
      <c r="C186" s="8">
        <f>IFERROR(IF(ההלוואה_לא_שולמה*ההלוואה_תקינה,תאריך_תשלום,תאריך_התחלה_של_הלוואה), תאריך_התחלה_של_הלוואה)</f>
        <v>43831</v>
      </c>
      <c r="D186" s="14" t="str">
        <f>IFERROR(IF(ההלוואה_לא_שולמה*ההלוואה_תקינה,ערך_הלוואה,""), "")</f>
        <v/>
      </c>
      <c r="E186" s="14">
        <f>IFERROR(IF(ההלוואה_לא_שולמה*ההלוואה_תקינה,תשלום_חודשי,0), 0)</f>
        <v>0</v>
      </c>
      <c r="F186" s="14">
        <f>IFERROR(IF(ההלוואה_לא_שולמה*ההלוואה_תקינה,קרן,0), 0)</f>
        <v>0</v>
      </c>
      <c r="G186" s="14">
        <f>IFERROR(IF(ההלוואה_לא_שולמה*ההלוואה_תקינה,סכום_ריבית,0), 0)</f>
        <v>0</v>
      </c>
      <c r="H186" s="14">
        <f>IFERROR(IF(ההלוואה_לא_שולמה*ההלוואה_תקינה,יתרת_סגירה,0), 0)</f>
        <v>0</v>
      </c>
    </row>
    <row r="187" spans="2:11" ht="20.100000000000001" customHeight="1" x14ac:dyDescent="0.15">
      <c r="B187" s="7" t="str">
        <f>IFERROR(IF(ההלוואה_לא_שולמה*ההלוואה_תקינה,מספר_תשלום,""), "")</f>
        <v/>
      </c>
      <c r="C187" s="8">
        <f>IFERROR(IF(ההלוואה_לא_שולמה*ההלוואה_תקינה,תאריך_תשלום,תאריך_התחלה_של_הלוואה), תאריך_התחלה_של_הלוואה)</f>
        <v>43831</v>
      </c>
      <c r="D187" s="14" t="str">
        <f>IFERROR(IF(ההלוואה_לא_שולמה*ההלוואה_תקינה,ערך_הלוואה,""), "")</f>
        <v/>
      </c>
      <c r="E187" s="14">
        <f>IFERROR(IF(ההלוואה_לא_שולמה*ההלוואה_תקינה,תשלום_חודשי,0), 0)</f>
        <v>0</v>
      </c>
      <c r="F187" s="14">
        <f>IFERROR(IF(ההלוואה_לא_שולמה*ההלוואה_תקינה,קרן,0), 0)</f>
        <v>0</v>
      </c>
      <c r="G187" s="14">
        <f>IFERROR(IF(ההלוואה_לא_שולמה*ההלוואה_תקינה,סכום_ריבית,0), 0)</f>
        <v>0</v>
      </c>
      <c r="H187" s="14">
        <f>IFERROR(IF(ההלוואה_לא_שולמה*ההלוואה_תקינה,יתרת_סגירה,0), 0)</f>
        <v>0</v>
      </c>
    </row>
    <row r="188" spans="2:11" ht="20.100000000000001" customHeight="1" x14ac:dyDescent="0.15">
      <c r="B188" s="7" t="str">
        <f>IFERROR(IF(ההלוואה_לא_שולמה*ההלוואה_תקינה,מספר_תשלום,""), "")</f>
        <v/>
      </c>
      <c r="C188" s="8">
        <f>IFERROR(IF(ההלוואה_לא_שולמה*ההלוואה_תקינה,תאריך_תשלום,תאריך_התחלה_של_הלוואה), תאריך_התחלה_של_הלוואה)</f>
        <v>43831</v>
      </c>
      <c r="D188" s="14" t="str">
        <f>IFERROR(IF(ההלוואה_לא_שולמה*ההלוואה_תקינה,ערך_הלוואה,""), "")</f>
        <v/>
      </c>
      <c r="E188" s="14">
        <f>IFERROR(IF(ההלוואה_לא_שולמה*ההלוואה_תקינה,תשלום_חודשי,0), 0)</f>
        <v>0</v>
      </c>
      <c r="F188" s="14">
        <f>IFERROR(IF(ההלוואה_לא_שולמה*ההלוואה_תקינה,קרן,0), 0)</f>
        <v>0</v>
      </c>
      <c r="G188" s="14">
        <f>IFERROR(IF(ההלוואה_לא_שולמה*ההלוואה_תקינה,סכום_ריבית,0), 0)</f>
        <v>0</v>
      </c>
      <c r="H188" s="14">
        <f>IFERROR(IF(ההלוואה_לא_שולמה*ההלוואה_תקינה,יתרת_סגירה,0), 0)</f>
        <v>0</v>
      </c>
    </row>
    <row r="189" spans="2:11" ht="20.100000000000001" customHeight="1" x14ac:dyDescent="0.15">
      <c r="B189" s="7" t="str">
        <f>IFERROR(IF(ההלוואה_לא_שולמה*ההלוואה_תקינה,מספר_תשלום,""), "")</f>
        <v/>
      </c>
      <c r="C189" s="8">
        <f>IFERROR(IF(ההלוואה_לא_שולמה*ההלוואה_תקינה,תאריך_תשלום,תאריך_התחלה_של_הלוואה), תאריך_התחלה_של_הלוואה)</f>
        <v>43831</v>
      </c>
      <c r="D189" s="14" t="str">
        <f>IFERROR(IF(ההלוואה_לא_שולמה*ההלוואה_תקינה,ערך_הלוואה,""), "")</f>
        <v/>
      </c>
      <c r="E189" s="14">
        <f>IFERROR(IF(ההלוואה_לא_שולמה*ההלוואה_תקינה,תשלום_חודשי,0), 0)</f>
        <v>0</v>
      </c>
      <c r="F189" s="14">
        <f>IFERROR(IF(ההלוואה_לא_שולמה*ההלוואה_תקינה,קרן,0), 0)</f>
        <v>0</v>
      </c>
      <c r="G189" s="14">
        <f>IFERROR(IF(ההלוואה_לא_שולמה*ההלוואה_תקינה,סכום_ריבית,0), 0)</f>
        <v>0</v>
      </c>
      <c r="H189" s="14">
        <f>IFERROR(IF(ההלוואה_לא_שולמה*ההלוואה_תקינה,יתרת_סגירה,0), 0)</f>
        <v>0</v>
      </c>
    </row>
    <row r="190" spans="2:11" ht="20.100000000000001" customHeight="1" x14ac:dyDescent="0.15">
      <c r="B190" s="7" t="str">
        <f>IFERROR(IF(ההלוואה_לא_שולמה*ההלוואה_תקינה,מספר_תשלום,""), "")</f>
        <v/>
      </c>
      <c r="C190" s="8">
        <f>IFERROR(IF(ההלוואה_לא_שולמה*ההלוואה_תקינה,תאריך_תשלום,תאריך_התחלה_של_הלוואה), תאריך_התחלה_של_הלוואה)</f>
        <v>43831</v>
      </c>
      <c r="D190" s="14" t="str">
        <f>IFERROR(IF(ההלוואה_לא_שולמה*ההלוואה_תקינה,ערך_הלוואה,""), "")</f>
        <v/>
      </c>
      <c r="E190" s="14">
        <f>IFERROR(IF(ההלוואה_לא_שולמה*ההלוואה_תקינה,תשלום_חודשי,0), 0)</f>
        <v>0</v>
      </c>
      <c r="F190" s="14">
        <f>IFERROR(IF(ההלוואה_לא_שולמה*ההלוואה_תקינה,קרן,0), 0)</f>
        <v>0</v>
      </c>
      <c r="G190" s="14">
        <f>IFERROR(IF(ההלוואה_לא_שולמה*ההלוואה_תקינה,סכום_ריבית,0), 0)</f>
        <v>0</v>
      </c>
      <c r="H190" s="14">
        <f>IFERROR(IF(ההלוואה_לא_שולמה*ההלוואה_תקינה,יתרת_סגירה,0), 0)</f>
        <v>0</v>
      </c>
    </row>
    <row r="191" spans="2:11" ht="20.100000000000001" customHeight="1" x14ac:dyDescent="0.15">
      <c r="B191" s="7" t="str">
        <f>IFERROR(IF(ההלוואה_לא_שולמה*ההלוואה_תקינה,מספר_תשלום,""), "")</f>
        <v/>
      </c>
      <c r="C191" s="8">
        <f>IFERROR(IF(ההלוואה_לא_שולמה*ההלוואה_תקינה,תאריך_תשלום,תאריך_התחלה_של_הלוואה), תאריך_התחלה_של_הלוואה)</f>
        <v>43831</v>
      </c>
      <c r="D191" s="14" t="str">
        <f>IFERROR(IF(ההלוואה_לא_שולמה*ההלוואה_תקינה,ערך_הלוואה,""), "")</f>
        <v/>
      </c>
      <c r="E191" s="14">
        <f>IFERROR(IF(ההלוואה_לא_שולמה*ההלוואה_תקינה,תשלום_חודשי,0), 0)</f>
        <v>0</v>
      </c>
      <c r="F191" s="14">
        <f>IFERROR(IF(ההלוואה_לא_שולמה*ההלוואה_תקינה,קרן,0), 0)</f>
        <v>0</v>
      </c>
      <c r="G191" s="14">
        <f>IFERROR(IF(ההלוואה_לא_שולמה*ההלוואה_תקינה,סכום_ריבית,0), 0)</f>
        <v>0</v>
      </c>
      <c r="H191" s="14">
        <f>IFERROR(IF(ההלוואה_לא_שולמה*ההלוואה_תקינה,יתרת_סגירה,0), 0)</f>
        <v>0</v>
      </c>
    </row>
    <row r="192" spans="2:11" ht="20.100000000000001" customHeight="1" x14ac:dyDescent="0.15">
      <c r="B192" s="7" t="str">
        <f>IFERROR(IF(ההלוואה_לא_שולמה*ההלוואה_תקינה,מספר_תשלום,""), "")</f>
        <v/>
      </c>
      <c r="C192" s="8">
        <f>IFERROR(IF(ההלוואה_לא_שולמה*ההלוואה_תקינה,תאריך_תשלום,תאריך_התחלה_של_הלוואה), תאריך_התחלה_של_הלוואה)</f>
        <v>43831</v>
      </c>
      <c r="D192" s="14" t="str">
        <f>IFERROR(IF(ההלוואה_לא_שולמה*ההלוואה_תקינה,ערך_הלוואה,""), "")</f>
        <v/>
      </c>
      <c r="E192" s="14">
        <f>IFERROR(IF(ההלוואה_לא_שולמה*ההלוואה_תקינה,תשלום_חודשי,0), 0)</f>
        <v>0</v>
      </c>
      <c r="F192" s="14">
        <f>IFERROR(IF(ההלוואה_לא_שולמה*ההלוואה_תקינה,קרן,0), 0)</f>
        <v>0</v>
      </c>
      <c r="G192" s="14">
        <f>IFERROR(IF(ההלוואה_לא_שולמה*ההלוואה_תקינה,סכום_ריבית,0), 0)</f>
        <v>0</v>
      </c>
      <c r="H192" s="14">
        <f>IFERROR(IF(ההלוואה_לא_שולמה*ההלוואה_תקינה,יתרת_סגירה,0), 0)</f>
        <v>0</v>
      </c>
    </row>
    <row r="193" spans="2:8" ht="20.100000000000001" customHeight="1" x14ac:dyDescent="0.15">
      <c r="B193" s="7" t="str">
        <f>IFERROR(IF(ההלוואה_לא_שולמה*ההלוואה_תקינה,מספר_תשלום,""), "")</f>
        <v/>
      </c>
      <c r="C193" s="8">
        <f>IFERROR(IF(ההלוואה_לא_שולמה*ההלוואה_תקינה,תאריך_תשלום,תאריך_התחלה_של_הלוואה), תאריך_התחלה_של_הלוואה)</f>
        <v>43831</v>
      </c>
      <c r="D193" s="14" t="str">
        <f>IFERROR(IF(ההלוואה_לא_שולמה*ההלוואה_תקינה,ערך_הלוואה,""), "")</f>
        <v/>
      </c>
      <c r="E193" s="14">
        <f>IFERROR(IF(ההלוואה_לא_שולמה*ההלוואה_תקינה,תשלום_חודשי,0), 0)</f>
        <v>0</v>
      </c>
      <c r="F193" s="14">
        <f>IFERROR(IF(ההלוואה_לא_שולמה*ההלוואה_תקינה,קרן,0), 0)</f>
        <v>0</v>
      </c>
      <c r="G193" s="14">
        <f>IFERROR(IF(ההלוואה_לא_שולמה*ההלוואה_תקינה,סכום_ריבית,0), 0)</f>
        <v>0</v>
      </c>
      <c r="H193" s="14">
        <f>IFERROR(IF(ההלוואה_לא_שולמה*ההלוואה_תקינה,יתרת_סגירה,0), 0)</f>
        <v>0</v>
      </c>
    </row>
    <row r="194" spans="2:8" ht="20.100000000000001" customHeight="1" x14ac:dyDescent="0.15">
      <c r="B194" s="7" t="str">
        <f>IFERROR(IF(ההלוואה_לא_שולמה*ההלוואה_תקינה,מספר_תשלום,""), "")</f>
        <v/>
      </c>
      <c r="C194" s="8">
        <f>IFERROR(IF(ההלוואה_לא_שולמה*ההלוואה_תקינה,תאריך_תשלום,תאריך_התחלה_של_הלוואה), תאריך_התחלה_של_הלוואה)</f>
        <v>43831</v>
      </c>
      <c r="D194" s="14" t="str">
        <f>IFERROR(IF(ההלוואה_לא_שולמה*ההלוואה_תקינה,ערך_הלוואה,""), "")</f>
        <v/>
      </c>
      <c r="E194" s="14">
        <f>IFERROR(IF(ההלוואה_לא_שולמה*ההלוואה_תקינה,תשלום_חודשי,0), 0)</f>
        <v>0</v>
      </c>
      <c r="F194" s="14">
        <f>IFERROR(IF(ההלוואה_לא_שולמה*ההלוואה_תקינה,קרן,0), 0)</f>
        <v>0</v>
      </c>
      <c r="G194" s="14">
        <f>IFERROR(IF(ההלוואה_לא_שולמה*ההלוואה_תקינה,סכום_ריבית,0), 0)</f>
        <v>0</v>
      </c>
      <c r="H194" s="14">
        <f>IFERROR(IF(ההלוואה_לא_שולמה*ההלוואה_תקינה,יתרת_סגירה,0), 0)</f>
        <v>0</v>
      </c>
    </row>
    <row r="195" spans="2:8" ht="20.100000000000001" customHeight="1" x14ac:dyDescent="0.15">
      <c r="B195" s="7" t="str">
        <f>IFERROR(IF(ההלוואה_לא_שולמה*ההלוואה_תקינה,מספר_תשלום,""), "")</f>
        <v/>
      </c>
      <c r="C195" s="8">
        <f>IFERROR(IF(ההלוואה_לא_שולמה*ההלוואה_תקינה,תאריך_תשלום,תאריך_התחלה_של_הלוואה), תאריך_התחלה_של_הלוואה)</f>
        <v>43831</v>
      </c>
      <c r="D195" s="14" t="str">
        <f>IFERROR(IF(ההלוואה_לא_שולמה*ההלוואה_תקינה,ערך_הלוואה,""), "")</f>
        <v/>
      </c>
      <c r="E195" s="14">
        <f>IFERROR(IF(ההלוואה_לא_שולמה*ההלוואה_תקינה,תשלום_חודשי,0), 0)</f>
        <v>0</v>
      </c>
      <c r="F195" s="14">
        <f>IFERROR(IF(ההלוואה_לא_שולמה*ההלוואה_תקינה,קרן,0), 0)</f>
        <v>0</v>
      </c>
      <c r="G195" s="14">
        <f>IFERROR(IF(ההלוואה_לא_שולמה*ההלוואה_תקינה,סכום_ריבית,0), 0)</f>
        <v>0</v>
      </c>
      <c r="H195" s="14">
        <f>IFERROR(IF(ההלוואה_לא_שולמה*ההלוואה_תקינה,יתרת_סגירה,0), 0)</f>
        <v>0</v>
      </c>
    </row>
    <row r="196" spans="2:8" ht="20.100000000000001" customHeight="1" x14ac:dyDescent="0.15">
      <c r="B196" s="7" t="str">
        <f>IFERROR(IF(ההלוואה_לא_שולמה*ההלוואה_תקינה,מספר_תשלום,""), "")</f>
        <v/>
      </c>
      <c r="C196" s="8">
        <f>IFERROR(IF(ההלוואה_לא_שולמה*ההלוואה_תקינה,תאריך_תשלום,תאריך_התחלה_של_הלוואה), תאריך_התחלה_של_הלוואה)</f>
        <v>43831</v>
      </c>
      <c r="D196" s="14" t="str">
        <f>IFERROR(IF(ההלוואה_לא_שולמה*ההלוואה_תקינה,ערך_הלוואה,""), "")</f>
        <v/>
      </c>
      <c r="E196" s="14">
        <f>IFERROR(IF(ההלוואה_לא_שולמה*ההלוואה_תקינה,תשלום_חודשי,0), 0)</f>
        <v>0</v>
      </c>
      <c r="F196" s="14">
        <f>IFERROR(IF(ההלוואה_לא_שולמה*ההלוואה_תקינה,קרן,0), 0)</f>
        <v>0</v>
      </c>
      <c r="G196" s="14">
        <f>IFERROR(IF(ההלוואה_לא_שולמה*ההלוואה_תקינה,סכום_ריבית,0), 0)</f>
        <v>0</v>
      </c>
      <c r="H196" s="14">
        <f>IFERROR(IF(ההלוואה_לא_שולמה*ההלוואה_תקינה,יתרת_סגירה,0), 0)</f>
        <v>0</v>
      </c>
    </row>
    <row r="197" spans="2:8" ht="20.100000000000001" customHeight="1" x14ac:dyDescent="0.15">
      <c r="B197" s="7" t="str">
        <f>IFERROR(IF(ההלוואה_לא_שולמה*ההלוואה_תקינה,מספר_תשלום,""), "")</f>
        <v/>
      </c>
      <c r="C197" s="8">
        <f>IFERROR(IF(ההלוואה_לא_שולמה*ההלוואה_תקינה,תאריך_תשלום,תאריך_התחלה_של_הלוואה), תאריך_התחלה_של_הלוואה)</f>
        <v>43831</v>
      </c>
      <c r="D197" s="14" t="str">
        <f>IFERROR(IF(ההלוואה_לא_שולמה*ההלוואה_תקינה,ערך_הלוואה,""), "")</f>
        <v/>
      </c>
      <c r="E197" s="14">
        <f>IFERROR(IF(ההלוואה_לא_שולמה*ההלוואה_תקינה,תשלום_חודשי,0), 0)</f>
        <v>0</v>
      </c>
      <c r="F197" s="14">
        <f>IFERROR(IF(ההלוואה_לא_שולמה*ההלוואה_תקינה,קרן,0), 0)</f>
        <v>0</v>
      </c>
      <c r="G197" s="14">
        <f>IFERROR(IF(ההלוואה_לא_שולמה*ההלוואה_תקינה,סכום_ריבית,0), 0)</f>
        <v>0</v>
      </c>
      <c r="H197" s="14">
        <f>IFERROR(IF(ההלוואה_לא_שולמה*ההלוואה_תקינה,יתרת_סגירה,0), 0)</f>
        <v>0</v>
      </c>
    </row>
    <row r="198" spans="2:8" ht="20.100000000000001" customHeight="1" x14ac:dyDescent="0.15">
      <c r="B198" s="7" t="str">
        <f>IFERROR(IF(ההלוואה_לא_שולמה*ההלוואה_תקינה,מספר_תשלום,""), "")</f>
        <v/>
      </c>
      <c r="C198" s="8">
        <f>IFERROR(IF(ההלוואה_לא_שולמה*ההלוואה_תקינה,תאריך_תשלום,תאריך_התחלה_של_הלוואה), תאריך_התחלה_של_הלוואה)</f>
        <v>43831</v>
      </c>
      <c r="D198" s="14" t="str">
        <f>IFERROR(IF(ההלוואה_לא_שולמה*ההלוואה_תקינה,ערך_הלוואה,""), "")</f>
        <v/>
      </c>
      <c r="E198" s="14">
        <f>IFERROR(IF(ההלוואה_לא_שולמה*ההלוואה_תקינה,תשלום_חודשי,0), 0)</f>
        <v>0</v>
      </c>
      <c r="F198" s="14">
        <f>IFERROR(IF(ההלוואה_לא_שולמה*ההלוואה_תקינה,קרן,0), 0)</f>
        <v>0</v>
      </c>
      <c r="G198" s="14">
        <f>IFERROR(IF(ההלוואה_לא_שולמה*ההלוואה_תקינה,סכום_ריבית,0), 0)</f>
        <v>0</v>
      </c>
      <c r="H198" s="14">
        <f>IFERROR(IF(ההלוואה_לא_שולמה*ההלוואה_תקינה,יתרת_סגירה,0), 0)</f>
        <v>0</v>
      </c>
    </row>
    <row r="199" spans="2:8" ht="20.100000000000001" customHeight="1" x14ac:dyDescent="0.15">
      <c r="B199" s="7" t="str">
        <f>IFERROR(IF(ההלוואה_לא_שולמה*ההלוואה_תקינה,מספר_תשלום,""), "")</f>
        <v/>
      </c>
      <c r="C199" s="8">
        <f>IFERROR(IF(ההלוואה_לא_שולמה*ההלוואה_תקינה,תאריך_תשלום,תאריך_התחלה_של_הלוואה), תאריך_התחלה_של_הלוואה)</f>
        <v>43831</v>
      </c>
      <c r="D199" s="14" t="str">
        <f>IFERROR(IF(ההלוואה_לא_שולמה*ההלוואה_תקינה,ערך_הלוואה,""), "")</f>
        <v/>
      </c>
      <c r="E199" s="14">
        <f>IFERROR(IF(ההלוואה_לא_שולמה*ההלוואה_תקינה,תשלום_חודשי,0), 0)</f>
        <v>0</v>
      </c>
      <c r="F199" s="14">
        <f>IFERROR(IF(ההלוואה_לא_שולמה*ההלוואה_תקינה,קרן,0), 0)</f>
        <v>0</v>
      </c>
      <c r="G199" s="14">
        <f>IFERROR(IF(ההלוואה_לא_שולמה*ההלוואה_תקינה,סכום_ריבית,0), 0)</f>
        <v>0</v>
      </c>
      <c r="H199" s="14">
        <f>IFERROR(IF(ההלוואה_לא_שולמה*ההלוואה_תקינה,יתרת_סגירה,0), 0)</f>
        <v>0</v>
      </c>
    </row>
    <row r="200" spans="2:8" ht="20.100000000000001" customHeight="1" x14ac:dyDescent="0.15">
      <c r="B200" s="7" t="str">
        <f>IFERROR(IF(ההלוואה_לא_שולמה*ההלוואה_תקינה,מספר_תשלום,""), "")</f>
        <v/>
      </c>
      <c r="C200" s="8">
        <f>IFERROR(IF(ההלוואה_לא_שולמה*ההלוואה_תקינה,תאריך_תשלום,תאריך_התחלה_של_הלוואה), תאריך_התחלה_של_הלוואה)</f>
        <v>43831</v>
      </c>
      <c r="D200" s="14" t="str">
        <f>IFERROR(IF(ההלוואה_לא_שולמה*ההלוואה_תקינה,ערך_הלוואה,""), "")</f>
        <v/>
      </c>
      <c r="E200" s="14">
        <f>IFERROR(IF(ההלוואה_לא_שולמה*ההלוואה_תקינה,תשלום_חודשי,0), 0)</f>
        <v>0</v>
      </c>
      <c r="F200" s="14">
        <f>IFERROR(IF(ההלוואה_לא_שולמה*ההלוואה_תקינה,קרן,0), 0)</f>
        <v>0</v>
      </c>
      <c r="G200" s="14">
        <f>IFERROR(IF(ההלוואה_לא_שולמה*ההלוואה_תקינה,סכום_ריבית,0), 0)</f>
        <v>0</v>
      </c>
      <c r="H200" s="14">
        <f>IFERROR(IF(ההלוואה_לא_שולמה*ההלוואה_תקינה,יתרת_סגירה,0), 0)</f>
        <v>0</v>
      </c>
    </row>
    <row r="201" spans="2:8" ht="20.100000000000001" customHeight="1" x14ac:dyDescent="0.15">
      <c r="B201" s="7" t="str">
        <f>IFERROR(IF(ההלוואה_לא_שולמה*ההלוואה_תקינה,מספר_תשלום,""), "")</f>
        <v/>
      </c>
      <c r="C201" s="8">
        <f>IFERROR(IF(ההלוואה_לא_שולמה*ההלוואה_תקינה,תאריך_תשלום,תאריך_התחלה_של_הלוואה), תאריך_התחלה_של_הלוואה)</f>
        <v>43831</v>
      </c>
      <c r="D201" s="14" t="str">
        <f>IFERROR(IF(ההלוואה_לא_שולמה*ההלוואה_תקינה,ערך_הלוואה,""), "")</f>
        <v/>
      </c>
      <c r="E201" s="14">
        <f>IFERROR(IF(ההלוואה_לא_שולמה*ההלוואה_תקינה,תשלום_חודשי,0), 0)</f>
        <v>0</v>
      </c>
      <c r="F201" s="14">
        <f>IFERROR(IF(ההלוואה_לא_שולמה*ההלוואה_תקינה,קרן,0), 0)</f>
        <v>0</v>
      </c>
      <c r="G201" s="14">
        <f>IFERROR(IF(ההלוואה_לא_שולמה*ההלוואה_תקינה,סכום_ריבית,0), 0)</f>
        <v>0</v>
      </c>
      <c r="H201" s="14">
        <f>IFERROR(IF(ההלוואה_לא_שולמה*ההלוואה_תקינה,יתרת_סגירה,0), 0)</f>
        <v>0</v>
      </c>
    </row>
    <row r="202" spans="2:8" ht="20.100000000000001" customHeight="1" x14ac:dyDescent="0.15">
      <c r="B202" s="7" t="str">
        <f>IFERROR(IF(ההלוואה_לא_שולמה*ההלוואה_תקינה,מספר_תשלום,""), "")</f>
        <v/>
      </c>
      <c r="C202" s="8">
        <f>IFERROR(IF(ההלוואה_לא_שולמה*ההלוואה_תקינה,תאריך_תשלום,תאריך_התחלה_של_הלוואה), תאריך_התחלה_של_הלוואה)</f>
        <v>43831</v>
      </c>
      <c r="D202" s="14" t="str">
        <f>IFERROR(IF(ההלוואה_לא_שולמה*ההלוואה_תקינה,ערך_הלוואה,""), "")</f>
        <v/>
      </c>
      <c r="E202" s="14">
        <f>IFERROR(IF(ההלוואה_לא_שולמה*ההלוואה_תקינה,תשלום_חודשי,0), 0)</f>
        <v>0</v>
      </c>
      <c r="F202" s="14">
        <f>IFERROR(IF(ההלוואה_לא_שולמה*ההלוואה_תקינה,קרן,0), 0)</f>
        <v>0</v>
      </c>
      <c r="G202" s="14">
        <f>IFERROR(IF(ההלוואה_לא_שולמה*ההלוואה_תקינה,סכום_ריבית,0), 0)</f>
        <v>0</v>
      </c>
      <c r="H202" s="14">
        <f>IFERROR(IF(ההלוואה_לא_שולמה*ההלוואה_תקינה,יתרת_סגירה,0), 0)</f>
        <v>0</v>
      </c>
    </row>
    <row r="203" spans="2:8" ht="20.100000000000001" customHeight="1" x14ac:dyDescent="0.15">
      <c r="B203" s="7" t="str">
        <f>IFERROR(IF(ההלוואה_לא_שולמה*ההלוואה_תקינה,מספר_תשלום,""), "")</f>
        <v/>
      </c>
      <c r="C203" s="8">
        <f>IFERROR(IF(ההלוואה_לא_שולמה*ההלוואה_תקינה,תאריך_תשלום,תאריך_התחלה_של_הלוואה), תאריך_התחלה_של_הלוואה)</f>
        <v>43831</v>
      </c>
      <c r="D203" s="14" t="str">
        <f>IFERROR(IF(ההלוואה_לא_שולמה*ההלוואה_תקינה,ערך_הלוואה,""), "")</f>
        <v/>
      </c>
      <c r="E203" s="14">
        <f>IFERROR(IF(ההלוואה_לא_שולמה*ההלוואה_תקינה,תשלום_חודשי,0), 0)</f>
        <v>0</v>
      </c>
      <c r="F203" s="14">
        <f>IFERROR(IF(ההלוואה_לא_שולמה*ההלוואה_תקינה,קרן,0), 0)</f>
        <v>0</v>
      </c>
      <c r="G203" s="14">
        <f>IFERROR(IF(ההלוואה_לא_שולמה*ההלוואה_תקינה,סכום_ריבית,0), 0)</f>
        <v>0</v>
      </c>
      <c r="H203" s="14">
        <f>IFERROR(IF(ההלוואה_לא_שולמה*ההלוואה_תקינה,יתרת_סגירה,0), 0)</f>
        <v>0</v>
      </c>
    </row>
    <row r="204" spans="2:8" ht="20.100000000000001" customHeight="1" x14ac:dyDescent="0.15">
      <c r="B204" s="7" t="str">
        <f>IFERROR(IF(ההלוואה_לא_שולמה*ההלוואה_תקינה,מספר_תשלום,""), "")</f>
        <v/>
      </c>
      <c r="C204" s="8">
        <f>IFERROR(IF(ההלוואה_לא_שולמה*ההלוואה_תקינה,תאריך_תשלום,תאריך_התחלה_של_הלוואה), תאריך_התחלה_של_הלוואה)</f>
        <v>43831</v>
      </c>
      <c r="D204" s="14" t="str">
        <f>IFERROR(IF(ההלוואה_לא_שולמה*ההלוואה_תקינה,ערך_הלוואה,""), "")</f>
        <v/>
      </c>
      <c r="E204" s="14">
        <f>IFERROR(IF(ההלוואה_לא_שולמה*ההלוואה_תקינה,תשלום_חודשי,0), 0)</f>
        <v>0</v>
      </c>
      <c r="F204" s="14">
        <f>IFERROR(IF(ההלוואה_לא_שולמה*ההלוואה_תקינה,קרן,0), 0)</f>
        <v>0</v>
      </c>
      <c r="G204" s="14">
        <f>IFERROR(IF(ההלוואה_לא_שולמה*ההלוואה_תקינה,סכום_ריבית,0), 0)</f>
        <v>0</v>
      </c>
      <c r="H204" s="14">
        <f>IFERROR(IF(ההלוואה_לא_שולמה*ההלוואה_תקינה,יתרת_סגירה,0), 0)</f>
        <v>0</v>
      </c>
    </row>
    <row r="205" spans="2:8" ht="20.100000000000001" customHeight="1" x14ac:dyDescent="0.15">
      <c r="B205" s="7" t="str">
        <f>IFERROR(IF(ההלוואה_לא_שולמה*ההלוואה_תקינה,מספר_תשלום,""), "")</f>
        <v/>
      </c>
      <c r="C205" s="8">
        <f>IFERROR(IF(ההלוואה_לא_שולמה*ההלוואה_תקינה,תאריך_תשלום,תאריך_התחלה_של_הלוואה), תאריך_התחלה_של_הלוואה)</f>
        <v>43831</v>
      </c>
      <c r="D205" s="14" t="str">
        <f>IFERROR(IF(ההלוואה_לא_שולמה*ההלוואה_תקינה,ערך_הלוואה,""), "")</f>
        <v/>
      </c>
      <c r="E205" s="14">
        <f>IFERROR(IF(ההלוואה_לא_שולמה*ההלוואה_תקינה,תשלום_חודשי,0), 0)</f>
        <v>0</v>
      </c>
      <c r="F205" s="14">
        <f>IFERROR(IF(ההלוואה_לא_שולמה*ההלוואה_תקינה,קרן,0), 0)</f>
        <v>0</v>
      </c>
      <c r="G205" s="14">
        <f>IFERROR(IF(ההלוואה_לא_שולמה*ההלוואה_תקינה,סכום_ריבית,0), 0)</f>
        <v>0</v>
      </c>
      <c r="H205" s="14">
        <f>IFERROR(IF(ההלוואה_לא_שולמה*ההלוואה_תקינה,יתרת_סגירה,0), 0)</f>
        <v>0</v>
      </c>
    </row>
    <row r="206" spans="2:8" ht="20.100000000000001" customHeight="1" x14ac:dyDescent="0.15">
      <c r="B206" s="7" t="str">
        <f>IFERROR(IF(ההלוואה_לא_שולמה*ההלוואה_תקינה,מספר_תשלום,""), "")</f>
        <v/>
      </c>
      <c r="C206" s="8">
        <f>IFERROR(IF(ההלוואה_לא_שולמה*ההלוואה_תקינה,תאריך_תשלום,תאריך_התחלה_של_הלוואה), תאריך_התחלה_של_הלוואה)</f>
        <v>43831</v>
      </c>
      <c r="D206" s="14" t="str">
        <f>IFERROR(IF(ההלוואה_לא_שולמה*ההלוואה_תקינה,ערך_הלוואה,""), "")</f>
        <v/>
      </c>
      <c r="E206" s="14">
        <f>IFERROR(IF(ההלוואה_לא_שולמה*ההלוואה_תקינה,תשלום_חודשי,0), 0)</f>
        <v>0</v>
      </c>
      <c r="F206" s="14">
        <f>IFERROR(IF(ההלוואה_לא_שולמה*ההלוואה_תקינה,קרן,0), 0)</f>
        <v>0</v>
      </c>
      <c r="G206" s="14">
        <f>IFERROR(IF(ההלוואה_לא_שולמה*ההלוואה_תקינה,סכום_ריבית,0), 0)</f>
        <v>0</v>
      </c>
      <c r="H206" s="14">
        <f>IFERROR(IF(ההלוואה_לא_שולמה*ההלוואה_תקינה,יתרת_סגירה,0), 0)</f>
        <v>0</v>
      </c>
    </row>
    <row r="207" spans="2:8" ht="20.100000000000001" customHeight="1" x14ac:dyDescent="0.15">
      <c r="B207" s="7" t="str">
        <f>IFERROR(IF(ההלוואה_לא_שולמה*ההלוואה_תקינה,מספר_תשלום,""), "")</f>
        <v/>
      </c>
      <c r="C207" s="8">
        <f>IFERROR(IF(ההלוואה_לא_שולמה*ההלוואה_תקינה,תאריך_תשלום,תאריך_התחלה_של_הלוואה), תאריך_התחלה_של_הלוואה)</f>
        <v>43831</v>
      </c>
      <c r="D207" s="14" t="str">
        <f>IFERROR(IF(ההלוואה_לא_שולמה*ההלוואה_תקינה,ערך_הלוואה,""), "")</f>
        <v/>
      </c>
      <c r="E207" s="14">
        <f>IFERROR(IF(ההלוואה_לא_שולמה*ההלוואה_תקינה,תשלום_חודשי,0), 0)</f>
        <v>0</v>
      </c>
      <c r="F207" s="14">
        <f>IFERROR(IF(ההלוואה_לא_שולמה*ההלוואה_תקינה,קרן,0), 0)</f>
        <v>0</v>
      </c>
      <c r="G207" s="14">
        <f>IFERROR(IF(ההלוואה_לא_שולמה*ההלוואה_תקינה,סכום_ריבית,0), 0)</f>
        <v>0</v>
      </c>
      <c r="H207" s="14">
        <f>IFERROR(IF(ההלוואה_לא_שולמה*ההלוואה_תקינה,יתרת_סגירה,0), 0)</f>
        <v>0</v>
      </c>
    </row>
    <row r="208" spans="2:8" ht="20.100000000000001" customHeight="1" x14ac:dyDescent="0.15">
      <c r="B208" s="7" t="str">
        <f>IFERROR(IF(ההלוואה_לא_שולמה*ההלוואה_תקינה,מספר_תשלום,""), "")</f>
        <v/>
      </c>
      <c r="C208" s="8">
        <f>IFERROR(IF(ההלוואה_לא_שולמה*ההלוואה_תקינה,תאריך_תשלום,תאריך_התחלה_של_הלוואה), תאריך_התחלה_של_הלוואה)</f>
        <v>43831</v>
      </c>
      <c r="D208" s="14" t="str">
        <f>IFERROR(IF(ההלוואה_לא_שולמה*ההלוואה_תקינה,ערך_הלוואה,""), "")</f>
        <v/>
      </c>
      <c r="E208" s="14">
        <f>IFERROR(IF(ההלוואה_לא_שולמה*ההלוואה_תקינה,תשלום_חודשי,0), 0)</f>
        <v>0</v>
      </c>
      <c r="F208" s="14">
        <f>IFERROR(IF(ההלוואה_לא_שולמה*ההלוואה_תקינה,קרן,0), 0)</f>
        <v>0</v>
      </c>
      <c r="G208" s="14">
        <f>IFERROR(IF(ההלוואה_לא_שולמה*ההלוואה_תקינה,סכום_ריבית,0), 0)</f>
        <v>0</v>
      </c>
      <c r="H208" s="14">
        <f>IFERROR(IF(ההלוואה_לא_שולמה*ההלוואה_תקינה,יתרת_סגירה,0), 0)</f>
        <v>0</v>
      </c>
    </row>
    <row r="209" spans="2:8" ht="20.100000000000001" customHeight="1" x14ac:dyDescent="0.15">
      <c r="B209" s="7" t="str">
        <f>IFERROR(IF(ההלוואה_לא_שולמה*ההלוואה_תקינה,מספר_תשלום,""), "")</f>
        <v/>
      </c>
      <c r="C209" s="8">
        <f>IFERROR(IF(ההלוואה_לא_שולמה*ההלוואה_תקינה,תאריך_תשלום,תאריך_התחלה_של_הלוואה), תאריך_התחלה_של_הלוואה)</f>
        <v>43831</v>
      </c>
      <c r="D209" s="14" t="str">
        <f>IFERROR(IF(ההלוואה_לא_שולמה*ההלוואה_תקינה,ערך_הלוואה,""), "")</f>
        <v/>
      </c>
      <c r="E209" s="14">
        <f>IFERROR(IF(ההלוואה_לא_שולמה*ההלוואה_תקינה,תשלום_חודשי,0), 0)</f>
        <v>0</v>
      </c>
      <c r="F209" s="14">
        <f>IFERROR(IF(ההלוואה_לא_שולמה*ההלוואה_תקינה,קרן,0), 0)</f>
        <v>0</v>
      </c>
      <c r="G209" s="14">
        <f>IFERROR(IF(ההלוואה_לא_שולמה*ההלוואה_תקינה,סכום_ריבית,0), 0)</f>
        <v>0</v>
      </c>
      <c r="H209" s="14">
        <f>IFERROR(IF(ההלוואה_לא_שולמה*ההלוואה_תקינה,יתרת_סגירה,0), 0)</f>
        <v>0</v>
      </c>
    </row>
    <row r="210" spans="2:8" ht="20.100000000000001" customHeight="1" x14ac:dyDescent="0.15">
      <c r="B210" s="7" t="str">
        <f>IFERROR(IF(ההלוואה_לא_שולמה*ההלוואה_תקינה,מספר_תשלום,""), "")</f>
        <v/>
      </c>
      <c r="C210" s="8">
        <f>IFERROR(IF(ההלוואה_לא_שולמה*ההלוואה_תקינה,תאריך_תשלום,תאריך_התחלה_של_הלוואה), תאריך_התחלה_של_הלוואה)</f>
        <v>43831</v>
      </c>
      <c r="D210" s="14" t="str">
        <f>IFERROR(IF(ההלוואה_לא_שולמה*ההלוואה_תקינה,ערך_הלוואה,""), "")</f>
        <v/>
      </c>
      <c r="E210" s="14">
        <f>IFERROR(IF(ההלוואה_לא_שולמה*ההלוואה_תקינה,תשלום_חודשי,0), 0)</f>
        <v>0</v>
      </c>
      <c r="F210" s="14">
        <f>IFERROR(IF(ההלוואה_לא_שולמה*ההלוואה_תקינה,קרן,0), 0)</f>
        <v>0</v>
      </c>
      <c r="G210" s="14">
        <f>IFERROR(IF(ההלוואה_לא_שולמה*ההלוואה_תקינה,סכום_ריבית,0), 0)</f>
        <v>0</v>
      </c>
      <c r="H210" s="14">
        <f>IFERROR(IF(ההלוואה_לא_שולמה*ההלוואה_תקינה,יתרת_סגירה,0), 0)</f>
        <v>0</v>
      </c>
    </row>
    <row r="211" spans="2:8" ht="20.100000000000001" customHeight="1" x14ac:dyDescent="0.15">
      <c r="B211" s="7" t="str">
        <f>IFERROR(IF(ההלוואה_לא_שולמה*ההלוואה_תקינה,מספר_תשלום,""), "")</f>
        <v/>
      </c>
      <c r="C211" s="8">
        <f>IFERROR(IF(ההלוואה_לא_שולמה*ההלוואה_תקינה,תאריך_תשלום,תאריך_התחלה_של_הלוואה), תאריך_התחלה_של_הלוואה)</f>
        <v>43831</v>
      </c>
      <c r="D211" s="14" t="str">
        <f>IFERROR(IF(ההלוואה_לא_שולמה*ההלוואה_תקינה,ערך_הלוואה,""), "")</f>
        <v/>
      </c>
      <c r="E211" s="14">
        <f>IFERROR(IF(ההלוואה_לא_שולמה*ההלוואה_תקינה,תשלום_חודשי,0), 0)</f>
        <v>0</v>
      </c>
      <c r="F211" s="14">
        <f>IFERROR(IF(ההלוואה_לא_שולמה*ההלוואה_תקינה,קרן,0), 0)</f>
        <v>0</v>
      </c>
      <c r="G211" s="14">
        <f>IFERROR(IF(ההלוואה_לא_שולמה*ההלוואה_תקינה,סכום_ריבית,0), 0)</f>
        <v>0</v>
      </c>
      <c r="H211" s="14">
        <f>IFERROR(IF(ההלוואה_לא_שולמה*ההלוואה_תקינה,יתרת_סגירה,0), 0)</f>
        <v>0</v>
      </c>
    </row>
    <row r="212" spans="2:8" ht="20.100000000000001" customHeight="1" x14ac:dyDescent="0.15">
      <c r="B212" s="7" t="str">
        <f>IFERROR(IF(ההלוואה_לא_שולמה*ההלוואה_תקינה,מספר_תשלום,""), "")</f>
        <v/>
      </c>
      <c r="C212" s="8">
        <f>IFERROR(IF(ההלוואה_לא_שולמה*ההלוואה_תקינה,תאריך_תשלום,תאריך_התחלה_של_הלוואה), תאריך_התחלה_של_הלוואה)</f>
        <v>43831</v>
      </c>
      <c r="D212" s="14" t="str">
        <f>IFERROR(IF(ההלוואה_לא_שולמה*ההלוואה_תקינה,ערך_הלוואה,""), "")</f>
        <v/>
      </c>
      <c r="E212" s="14">
        <f>IFERROR(IF(ההלוואה_לא_שולמה*ההלוואה_תקינה,תשלום_חודשי,0), 0)</f>
        <v>0</v>
      </c>
      <c r="F212" s="14">
        <f>IFERROR(IF(ההלוואה_לא_שולמה*ההלוואה_תקינה,קרן,0), 0)</f>
        <v>0</v>
      </c>
      <c r="G212" s="14">
        <f>IFERROR(IF(ההלוואה_לא_שולמה*ההלוואה_תקינה,סכום_ריבית,0), 0)</f>
        <v>0</v>
      </c>
      <c r="H212" s="14">
        <f>IFERROR(IF(ההלוואה_לא_שולמה*ההלוואה_תקינה,יתרת_סגירה,0), 0)</f>
        <v>0</v>
      </c>
    </row>
    <row r="213" spans="2:8" ht="20.100000000000001" customHeight="1" x14ac:dyDescent="0.15">
      <c r="B213" s="7" t="str">
        <f>IFERROR(IF(ההלוואה_לא_שולמה*ההלוואה_תקינה,מספר_תשלום,""), "")</f>
        <v/>
      </c>
      <c r="C213" s="8">
        <f>IFERROR(IF(ההלוואה_לא_שולמה*ההלוואה_תקינה,תאריך_תשלום,תאריך_התחלה_של_הלוואה), תאריך_התחלה_של_הלוואה)</f>
        <v>43831</v>
      </c>
      <c r="D213" s="14" t="str">
        <f>IFERROR(IF(ההלוואה_לא_שולמה*ההלוואה_תקינה,ערך_הלוואה,""), "")</f>
        <v/>
      </c>
      <c r="E213" s="14">
        <f>IFERROR(IF(ההלוואה_לא_שולמה*ההלוואה_תקינה,תשלום_חודשי,0), 0)</f>
        <v>0</v>
      </c>
      <c r="F213" s="14">
        <f>IFERROR(IF(ההלוואה_לא_שולמה*ההלוואה_תקינה,קרן,0), 0)</f>
        <v>0</v>
      </c>
      <c r="G213" s="14">
        <f>IFERROR(IF(ההלוואה_לא_שולמה*ההלוואה_תקינה,סכום_ריבית,0), 0)</f>
        <v>0</v>
      </c>
      <c r="H213" s="14">
        <f>IFERROR(IF(ההלוואה_לא_שולמה*ההלוואה_תקינה,יתרת_סגירה,0), 0)</f>
        <v>0</v>
      </c>
    </row>
    <row r="214" spans="2:8" ht="20.100000000000001" customHeight="1" x14ac:dyDescent="0.15">
      <c r="B214" s="7" t="str">
        <f>IFERROR(IF(ההלוואה_לא_שולמה*ההלוואה_תקינה,מספר_תשלום,""), "")</f>
        <v/>
      </c>
      <c r="C214" s="8">
        <f>IFERROR(IF(ההלוואה_לא_שולמה*ההלוואה_תקינה,תאריך_תשלום,תאריך_התחלה_של_הלוואה), תאריך_התחלה_של_הלוואה)</f>
        <v>43831</v>
      </c>
      <c r="D214" s="14" t="str">
        <f>IFERROR(IF(ההלוואה_לא_שולמה*ההלוואה_תקינה,ערך_הלוואה,""), "")</f>
        <v/>
      </c>
      <c r="E214" s="14">
        <f>IFERROR(IF(ההלוואה_לא_שולמה*ההלוואה_תקינה,תשלום_חודשי,0), 0)</f>
        <v>0</v>
      </c>
      <c r="F214" s="14">
        <f>IFERROR(IF(ההלוואה_לא_שולמה*ההלוואה_תקינה,קרן,0), 0)</f>
        <v>0</v>
      </c>
      <c r="G214" s="14">
        <f>IFERROR(IF(ההלוואה_לא_שולמה*ההלוואה_תקינה,סכום_ריבית,0), 0)</f>
        <v>0</v>
      </c>
      <c r="H214" s="14">
        <f>IFERROR(IF(ההלוואה_לא_שולמה*ההלוואה_תקינה,יתרת_סגירה,0), 0)</f>
        <v>0</v>
      </c>
    </row>
    <row r="215" spans="2:8" ht="20.100000000000001" customHeight="1" x14ac:dyDescent="0.15">
      <c r="B215" s="7" t="str">
        <f>IFERROR(IF(ההלוואה_לא_שולמה*ההלוואה_תקינה,מספר_תשלום,""), "")</f>
        <v/>
      </c>
      <c r="C215" s="8">
        <f>IFERROR(IF(ההלוואה_לא_שולמה*ההלוואה_תקינה,תאריך_תשלום,תאריך_התחלה_של_הלוואה), תאריך_התחלה_של_הלוואה)</f>
        <v>43831</v>
      </c>
      <c r="D215" s="14" t="str">
        <f>IFERROR(IF(ההלוואה_לא_שולמה*ההלוואה_תקינה,ערך_הלוואה,""), "")</f>
        <v/>
      </c>
      <c r="E215" s="14">
        <f>IFERROR(IF(ההלוואה_לא_שולמה*ההלוואה_תקינה,תשלום_חודשי,0), 0)</f>
        <v>0</v>
      </c>
      <c r="F215" s="14">
        <f>IFERROR(IF(ההלוואה_לא_שולמה*ההלוואה_תקינה,קרן,0), 0)</f>
        <v>0</v>
      </c>
      <c r="G215" s="14">
        <f>IFERROR(IF(ההלוואה_לא_שולמה*ההלוואה_תקינה,סכום_ריבית,0), 0)</f>
        <v>0</v>
      </c>
      <c r="H215" s="14">
        <f>IFERROR(IF(ההלוואה_לא_שולמה*ההלוואה_תקינה,יתרת_סגירה,0), 0)</f>
        <v>0</v>
      </c>
    </row>
    <row r="216" spans="2:8" ht="20.100000000000001" customHeight="1" x14ac:dyDescent="0.15">
      <c r="B216" s="7" t="str">
        <f>IFERROR(IF(ההלוואה_לא_שולמה*ההלוואה_תקינה,מספר_תשלום,""), "")</f>
        <v/>
      </c>
      <c r="C216" s="8">
        <f>IFERROR(IF(ההלוואה_לא_שולמה*ההלוואה_תקינה,תאריך_תשלום,תאריך_התחלה_של_הלוואה), תאריך_התחלה_של_הלוואה)</f>
        <v>43831</v>
      </c>
      <c r="D216" s="14" t="str">
        <f>IFERROR(IF(ההלוואה_לא_שולמה*ההלוואה_תקינה,ערך_הלוואה,""), "")</f>
        <v/>
      </c>
      <c r="E216" s="14">
        <f>IFERROR(IF(ההלוואה_לא_שולמה*ההלוואה_תקינה,תשלום_חודשי,0), 0)</f>
        <v>0</v>
      </c>
      <c r="F216" s="14">
        <f>IFERROR(IF(ההלוואה_לא_שולמה*ההלוואה_תקינה,קרן,0), 0)</f>
        <v>0</v>
      </c>
      <c r="G216" s="14">
        <f>IFERROR(IF(ההלוואה_לא_שולמה*ההלוואה_תקינה,סכום_ריבית,0), 0)</f>
        <v>0</v>
      </c>
      <c r="H216" s="14">
        <f>IFERROR(IF(ההלוואה_לא_שולמה*ההלוואה_תקינה,יתרת_סגירה,0), 0)</f>
        <v>0</v>
      </c>
    </row>
    <row r="217" spans="2:8" ht="20.100000000000001" customHeight="1" x14ac:dyDescent="0.15">
      <c r="B217" s="7" t="str">
        <f>IFERROR(IF(ההלוואה_לא_שולמה*ההלוואה_תקינה,מספר_תשלום,""), "")</f>
        <v/>
      </c>
      <c r="C217" s="8">
        <f>IFERROR(IF(ההלוואה_לא_שולמה*ההלוואה_תקינה,תאריך_תשלום,תאריך_התחלה_של_הלוואה), תאריך_התחלה_של_הלוואה)</f>
        <v>43831</v>
      </c>
      <c r="D217" s="14" t="str">
        <f>IFERROR(IF(ההלוואה_לא_שולמה*ההלוואה_תקינה,ערך_הלוואה,""), "")</f>
        <v/>
      </c>
      <c r="E217" s="14">
        <f>IFERROR(IF(ההלוואה_לא_שולמה*ההלוואה_תקינה,תשלום_חודשי,0), 0)</f>
        <v>0</v>
      </c>
      <c r="F217" s="14">
        <f>IFERROR(IF(ההלוואה_לא_שולמה*ההלוואה_תקינה,קרן,0), 0)</f>
        <v>0</v>
      </c>
      <c r="G217" s="14">
        <f>IFERROR(IF(ההלוואה_לא_שולמה*ההלוואה_תקינה,סכום_ריבית,0), 0)</f>
        <v>0</v>
      </c>
      <c r="H217" s="14">
        <f>IFERROR(IF(ההלוואה_לא_שולמה*ההלוואה_תקינה,יתרת_סגירה,0), 0)</f>
        <v>0</v>
      </c>
    </row>
    <row r="218" spans="2:8" ht="20.100000000000001" customHeight="1" x14ac:dyDescent="0.15">
      <c r="B218" s="7" t="str">
        <f>IFERROR(IF(ההלוואה_לא_שולמה*ההלוואה_תקינה,מספר_תשלום,""), "")</f>
        <v/>
      </c>
      <c r="C218" s="8">
        <f>IFERROR(IF(ההלוואה_לא_שולמה*ההלוואה_תקינה,תאריך_תשלום,תאריך_התחלה_של_הלוואה), תאריך_התחלה_של_הלוואה)</f>
        <v>43831</v>
      </c>
      <c r="D218" s="14" t="str">
        <f>IFERROR(IF(ההלוואה_לא_שולמה*ההלוואה_תקינה,ערך_הלוואה,""), "")</f>
        <v/>
      </c>
      <c r="E218" s="14">
        <f>IFERROR(IF(ההלוואה_לא_שולמה*ההלוואה_תקינה,תשלום_חודשי,0), 0)</f>
        <v>0</v>
      </c>
      <c r="F218" s="14">
        <f>IFERROR(IF(ההלוואה_לא_שולמה*ההלוואה_תקינה,קרן,0), 0)</f>
        <v>0</v>
      </c>
      <c r="G218" s="14">
        <f>IFERROR(IF(ההלוואה_לא_שולמה*ההלוואה_תקינה,סכום_ריבית,0), 0)</f>
        <v>0</v>
      </c>
      <c r="H218" s="14">
        <f>IFERROR(IF(ההלוואה_לא_שולמה*ההלוואה_תקינה,יתרת_סגירה,0), 0)</f>
        <v>0</v>
      </c>
    </row>
    <row r="219" spans="2:8" ht="20.100000000000001" customHeight="1" x14ac:dyDescent="0.15">
      <c r="B219" s="7" t="str">
        <f>IFERROR(IF(ההלוואה_לא_שולמה*ההלוואה_תקינה,מספר_תשלום,""), "")</f>
        <v/>
      </c>
      <c r="C219" s="8">
        <f>IFERROR(IF(ההלוואה_לא_שולמה*ההלוואה_תקינה,תאריך_תשלום,תאריך_התחלה_של_הלוואה), תאריך_התחלה_של_הלוואה)</f>
        <v>43831</v>
      </c>
      <c r="D219" s="14" t="str">
        <f>IFERROR(IF(ההלוואה_לא_שולמה*ההלוואה_תקינה,ערך_הלוואה,""), "")</f>
        <v/>
      </c>
      <c r="E219" s="14">
        <f>IFERROR(IF(ההלוואה_לא_שולמה*ההלוואה_תקינה,תשלום_חודשי,0), 0)</f>
        <v>0</v>
      </c>
      <c r="F219" s="14">
        <f>IFERROR(IF(ההלוואה_לא_שולמה*ההלוואה_תקינה,קרן,0), 0)</f>
        <v>0</v>
      </c>
      <c r="G219" s="14">
        <f>IFERROR(IF(ההלוואה_לא_שולמה*ההלוואה_תקינה,סכום_ריבית,0), 0)</f>
        <v>0</v>
      </c>
      <c r="H219" s="14">
        <f>IFERROR(IF(ההלוואה_לא_שולמה*ההלוואה_תקינה,יתרת_סגירה,0), 0)</f>
        <v>0</v>
      </c>
    </row>
    <row r="220" spans="2:8" ht="20.100000000000001" customHeight="1" x14ac:dyDescent="0.15">
      <c r="B220" s="7" t="str">
        <f>IFERROR(IF(ההלוואה_לא_שולמה*ההלוואה_תקינה,מספר_תשלום,""), "")</f>
        <v/>
      </c>
      <c r="C220" s="8">
        <f>IFERROR(IF(ההלוואה_לא_שולמה*ההלוואה_תקינה,תאריך_תשלום,תאריך_התחלה_של_הלוואה), תאריך_התחלה_של_הלוואה)</f>
        <v>43831</v>
      </c>
      <c r="D220" s="14" t="str">
        <f>IFERROR(IF(ההלוואה_לא_שולמה*ההלוואה_תקינה,ערך_הלוואה,""), "")</f>
        <v/>
      </c>
      <c r="E220" s="14">
        <f>IFERROR(IF(ההלוואה_לא_שולמה*ההלוואה_תקינה,תשלום_חודשי,0), 0)</f>
        <v>0</v>
      </c>
      <c r="F220" s="14">
        <f>IFERROR(IF(ההלוואה_לא_שולמה*ההלוואה_תקינה,קרן,0), 0)</f>
        <v>0</v>
      </c>
      <c r="G220" s="14">
        <f>IFERROR(IF(ההלוואה_לא_שולמה*ההלוואה_תקינה,סכום_ריבית,0), 0)</f>
        <v>0</v>
      </c>
      <c r="H220" s="14">
        <f>IFERROR(IF(ההלוואה_לא_שולמה*ההלוואה_תקינה,יתרת_סגירה,0), 0)</f>
        <v>0</v>
      </c>
    </row>
    <row r="221" spans="2:8" ht="20.100000000000001" customHeight="1" x14ac:dyDescent="0.15">
      <c r="B221" s="7" t="str">
        <f>IFERROR(IF(ההלוואה_לא_שולמה*ההלוואה_תקינה,מספר_תשלום,""), "")</f>
        <v/>
      </c>
      <c r="C221" s="8">
        <f>IFERROR(IF(ההלוואה_לא_שולמה*ההלוואה_תקינה,תאריך_תשלום,תאריך_התחלה_של_הלוואה), תאריך_התחלה_של_הלוואה)</f>
        <v>43831</v>
      </c>
      <c r="D221" s="14" t="str">
        <f>IFERROR(IF(ההלוואה_לא_שולמה*ההלוואה_תקינה,ערך_הלוואה,""), "")</f>
        <v/>
      </c>
      <c r="E221" s="14">
        <f>IFERROR(IF(ההלוואה_לא_שולמה*ההלוואה_תקינה,תשלום_חודשי,0), 0)</f>
        <v>0</v>
      </c>
      <c r="F221" s="14">
        <f>IFERROR(IF(ההלוואה_לא_שולמה*ההלוואה_תקינה,קרן,0), 0)</f>
        <v>0</v>
      </c>
      <c r="G221" s="14">
        <f>IFERROR(IF(ההלוואה_לא_שולמה*ההלוואה_תקינה,סכום_ריבית,0), 0)</f>
        <v>0</v>
      </c>
      <c r="H221" s="14">
        <f>IFERROR(IF(ההלוואה_לא_שולמה*ההלוואה_תקינה,יתרת_סגירה,0), 0)</f>
        <v>0</v>
      </c>
    </row>
    <row r="222" spans="2:8" ht="20.100000000000001" customHeight="1" x14ac:dyDescent="0.15">
      <c r="B222" s="7" t="str">
        <f>IFERROR(IF(ההלוואה_לא_שולמה*ההלוואה_תקינה,מספר_תשלום,""), "")</f>
        <v/>
      </c>
      <c r="C222" s="8">
        <f>IFERROR(IF(ההלוואה_לא_שולמה*ההלוואה_תקינה,תאריך_תשלום,תאריך_התחלה_של_הלוואה), תאריך_התחלה_של_הלוואה)</f>
        <v>43831</v>
      </c>
      <c r="D222" s="14" t="str">
        <f>IFERROR(IF(ההלוואה_לא_שולמה*ההלוואה_תקינה,ערך_הלוואה,""), "")</f>
        <v/>
      </c>
      <c r="E222" s="14">
        <f>IFERROR(IF(ההלוואה_לא_שולמה*ההלוואה_תקינה,תשלום_חודשי,0), 0)</f>
        <v>0</v>
      </c>
      <c r="F222" s="14">
        <f>IFERROR(IF(ההלוואה_לא_שולמה*ההלוואה_תקינה,קרן,0), 0)</f>
        <v>0</v>
      </c>
      <c r="G222" s="14">
        <f>IFERROR(IF(ההלוואה_לא_שולמה*ההלוואה_תקינה,סכום_ריבית,0), 0)</f>
        <v>0</v>
      </c>
      <c r="H222" s="14">
        <f>IFERROR(IF(ההלוואה_לא_שולמה*ההלוואה_תקינה,יתרת_סגירה,0), 0)</f>
        <v>0</v>
      </c>
    </row>
    <row r="223" spans="2:8" ht="20.100000000000001" customHeight="1" x14ac:dyDescent="0.15">
      <c r="B223" s="7" t="str">
        <f>IFERROR(IF(ההלוואה_לא_שולמה*ההלוואה_תקינה,מספר_תשלום,""), "")</f>
        <v/>
      </c>
      <c r="C223" s="8">
        <f>IFERROR(IF(ההלוואה_לא_שולמה*ההלוואה_תקינה,תאריך_תשלום,תאריך_התחלה_של_הלוואה), תאריך_התחלה_של_הלוואה)</f>
        <v>43831</v>
      </c>
      <c r="D223" s="14" t="str">
        <f>IFERROR(IF(ההלוואה_לא_שולמה*ההלוואה_תקינה,ערך_הלוואה,""), "")</f>
        <v/>
      </c>
      <c r="E223" s="14">
        <f>IFERROR(IF(ההלוואה_לא_שולמה*ההלוואה_תקינה,תשלום_חודשי,0), 0)</f>
        <v>0</v>
      </c>
      <c r="F223" s="14">
        <f>IFERROR(IF(ההלוואה_לא_שולמה*ההלוואה_תקינה,קרן,0), 0)</f>
        <v>0</v>
      </c>
      <c r="G223" s="14">
        <f>IFERROR(IF(ההלוואה_לא_שולמה*ההלוואה_תקינה,סכום_ריבית,0), 0)</f>
        <v>0</v>
      </c>
      <c r="H223" s="14">
        <f>IFERROR(IF(ההלוואה_לא_שולמה*ההלוואה_תקינה,יתרת_סגירה,0), 0)</f>
        <v>0</v>
      </c>
    </row>
    <row r="224" spans="2:8" ht="20.100000000000001" customHeight="1" x14ac:dyDescent="0.15">
      <c r="B224" s="7" t="str">
        <f>IFERROR(IF(ההלוואה_לא_שולמה*ההלוואה_תקינה,מספר_תשלום,""), "")</f>
        <v/>
      </c>
      <c r="C224" s="8">
        <f>IFERROR(IF(ההלוואה_לא_שולמה*ההלוואה_תקינה,תאריך_תשלום,תאריך_התחלה_של_הלוואה), תאריך_התחלה_של_הלוואה)</f>
        <v>43831</v>
      </c>
      <c r="D224" s="14" t="str">
        <f>IFERROR(IF(ההלוואה_לא_שולמה*ההלוואה_תקינה,ערך_הלוואה,""), "")</f>
        <v/>
      </c>
      <c r="E224" s="14">
        <f>IFERROR(IF(ההלוואה_לא_שולמה*ההלוואה_תקינה,תשלום_חודשי,0), 0)</f>
        <v>0</v>
      </c>
      <c r="F224" s="14">
        <f>IFERROR(IF(ההלוואה_לא_שולמה*ההלוואה_תקינה,קרן,0), 0)</f>
        <v>0</v>
      </c>
      <c r="G224" s="14">
        <f>IFERROR(IF(ההלוואה_לא_שולמה*ההלוואה_תקינה,סכום_ריבית,0), 0)</f>
        <v>0</v>
      </c>
      <c r="H224" s="14">
        <f>IFERROR(IF(ההלוואה_לא_שולמה*ההלוואה_תקינה,יתרת_סגירה,0), 0)</f>
        <v>0</v>
      </c>
    </row>
    <row r="225" spans="2:8" ht="20.100000000000001" customHeight="1" x14ac:dyDescent="0.15">
      <c r="B225" s="7" t="str">
        <f>IFERROR(IF(ההלוואה_לא_שולמה*ההלוואה_תקינה,מספר_תשלום,""), "")</f>
        <v/>
      </c>
      <c r="C225" s="8">
        <f>IFERROR(IF(ההלוואה_לא_שולמה*ההלוואה_תקינה,תאריך_תשלום,תאריך_התחלה_של_הלוואה), תאריך_התחלה_של_הלוואה)</f>
        <v>43831</v>
      </c>
      <c r="D225" s="14" t="str">
        <f>IFERROR(IF(ההלוואה_לא_שולמה*ההלוואה_תקינה,ערך_הלוואה,""), "")</f>
        <v/>
      </c>
      <c r="E225" s="14">
        <f>IFERROR(IF(ההלוואה_לא_שולמה*ההלוואה_תקינה,תשלום_חודשי,0), 0)</f>
        <v>0</v>
      </c>
      <c r="F225" s="14">
        <f>IFERROR(IF(ההלוואה_לא_שולמה*ההלוואה_תקינה,קרן,0), 0)</f>
        <v>0</v>
      </c>
      <c r="G225" s="14">
        <f>IFERROR(IF(ההלוואה_לא_שולמה*ההלוואה_תקינה,סכום_ריבית,0), 0)</f>
        <v>0</v>
      </c>
      <c r="H225" s="14">
        <f>IFERROR(IF(ההלוואה_לא_שולמה*ההלוואה_תקינה,יתרת_סגירה,0), 0)</f>
        <v>0</v>
      </c>
    </row>
    <row r="226" spans="2:8" ht="20.100000000000001" customHeight="1" x14ac:dyDescent="0.15">
      <c r="B226" s="7" t="str">
        <f>IFERROR(IF(ההלוואה_לא_שולמה*ההלוואה_תקינה,מספר_תשלום,""), "")</f>
        <v/>
      </c>
      <c r="C226" s="8">
        <f>IFERROR(IF(ההלוואה_לא_שולמה*ההלוואה_תקינה,תאריך_תשלום,תאריך_התחלה_של_הלוואה), תאריך_התחלה_של_הלוואה)</f>
        <v>43831</v>
      </c>
      <c r="D226" s="14" t="str">
        <f>IFERROR(IF(ההלוואה_לא_שולמה*ההלוואה_תקינה,ערך_הלוואה,""), "")</f>
        <v/>
      </c>
      <c r="E226" s="14">
        <f>IFERROR(IF(ההלוואה_לא_שולמה*ההלוואה_תקינה,תשלום_חודשי,0), 0)</f>
        <v>0</v>
      </c>
      <c r="F226" s="14">
        <f>IFERROR(IF(ההלוואה_לא_שולמה*ההלוואה_תקינה,קרן,0), 0)</f>
        <v>0</v>
      </c>
      <c r="G226" s="14">
        <f>IFERROR(IF(ההלוואה_לא_שולמה*ההלוואה_תקינה,סכום_ריבית,0), 0)</f>
        <v>0</v>
      </c>
      <c r="H226" s="14">
        <f>IFERROR(IF(ההלוואה_לא_שולמה*ההלוואה_תקינה,יתרת_סגירה,0), 0)</f>
        <v>0</v>
      </c>
    </row>
    <row r="227" spans="2:8" ht="20.100000000000001" customHeight="1" x14ac:dyDescent="0.15">
      <c r="B227" s="7" t="str">
        <f>IFERROR(IF(ההלוואה_לא_שולמה*ההלוואה_תקינה,מספר_תשלום,""), "")</f>
        <v/>
      </c>
      <c r="C227" s="8">
        <f>IFERROR(IF(ההלוואה_לא_שולמה*ההלוואה_תקינה,תאריך_תשלום,תאריך_התחלה_של_הלוואה), תאריך_התחלה_של_הלוואה)</f>
        <v>43831</v>
      </c>
      <c r="D227" s="14" t="str">
        <f>IFERROR(IF(ההלוואה_לא_שולמה*ההלוואה_תקינה,ערך_הלוואה,""), "")</f>
        <v/>
      </c>
      <c r="E227" s="14">
        <f>IFERROR(IF(ההלוואה_לא_שולמה*ההלוואה_תקינה,תשלום_חודשי,0), 0)</f>
        <v>0</v>
      </c>
      <c r="F227" s="14">
        <f>IFERROR(IF(ההלוואה_לא_שולמה*ההלוואה_תקינה,קרן,0), 0)</f>
        <v>0</v>
      </c>
      <c r="G227" s="14">
        <f>IFERROR(IF(ההלוואה_לא_שולמה*ההלוואה_תקינה,סכום_ריבית,0), 0)</f>
        <v>0</v>
      </c>
      <c r="H227" s="14">
        <f>IFERROR(IF(ההלוואה_לא_שולמה*ההלוואה_תקינה,יתרת_סגירה,0), 0)</f>
        <v>0</v>
      </c>
    </row>
    <row r="228" spans="2:8" ht="20.100000000000001" customHeight="1" x14ac:dyDescent="0.15">
      <c r="B228" s="7" t="str">
        <f>IFERROR(IF(ההלוואה_לא_שולמה*ההלוואה_תקינה,מספר_תשלום,""), "")</f>
        <v/>
      </c>
      <c r="C228" s="8">
        <f>IFERROR(IF(ההלוואה_לא_שולמה*ההלוואה_תקינה,תאריך_תשלום,תאריך_התחלה_של_הלוואה), תאריך_התחלה_של_הלוואה)</f>
        <v>43831</v>
      </c>
      <c r="D228" s="14" t="str">
        <f>IFERROR(IF(ההלוואה_לא_שולמה*ההלוואה_תקינה,ערך_הלוואה,""), "")</f>
        <v/>
      </c>
      <c r="E228" s="14">
        <f>IFERROR(IF(ההלוואה_לא_שולמה*ההלוואה_תקינה,תשלום_חודשי,0), 0)</f>
        <v>0</v>
      </c>
      <c r="F228" s="14">
        <f>IFERROR(IF(ההלוואה_לא_שולמה*ההלוואה_תקינה,קרן,0), 0)</f>
        <v>0</v>
      </c>
      <c r="G228" s="14">
        <f>IFERROR(IF(ההלוואה_לא_שולמה*ההלוואה_תקינה,סכום_ריבית,0), 0)</f>
        <v>0</v>
      </c>
      <c r="H228" s="14">
        <f>IFERROR(IF(ההלוואה_לא_שולמה*ההלוואה_תקינה,יתרת_סגירה,0), 0)</f>
        <v>0</v>
      </c>
    </row>
    <row r="229" spans="2:8" ht="20.100000000000001" customHeight="1" x14ac:dyDescent="0.15">
      <c r="B229" s="7" t="str">
        <f>IFERROR(IF(ההלוואה_לא_שולמה*ההלוואה_תקינה,מספר_תשלום,""), "")</f>
        <v/>
      </c>
      <c r="C229" s="8">
        <f>IFERROR(IF(ההלוואה_לא_שולמה*ההלוואה_תקינה,תאריך_תשלום,תאריך_התחלה_של_הלוואה), תאריך_התחלה_של_הלוואה)</f>
        <v>43831</v>
      </c>
      <c r="D229" s="14" t="str">
        <f>IFERROR(IF(ההלוואה_לא_שולמה*ההלוואה_תקינה,ערך_הלוואה,""), "")</f>
        <v/>
      </c>
      <c r="E229" s="14">
        <f>IFERROR(IF(ההלוואה_לא_שולמה*ההלוואה_תקינה,תשלום_חודשי,0), 0)</f>
        <v>0</v>
      </c>
      <c r="F229" s="14">
        <f>IFERROR(IF(ההלוואה_לא_שולמה*ההלוואה_תקינה,קרן,0), 0)</f>
        <v>0</v>
      </c>
      <c r="G229" s="14">
        <f>IFERROR(IF(ההלוואה_לא_שולמה*ההלוואה_תקינה,סכום_ריבית,0), 0)</f>
        <v>0</v>
      </c>
      <c r="H229" s="14">
        <f>IFERROR(IF(ההלוואה_לא_שולמה*ההלוואה_תקינה,יתרת_סגירה,0), 0)</f>
        <v>0</v>
      </c>
    </row>
    <row r="230" spans="2:8" ht="20.100000000000001" customHeight="1" x14ac:dyDescent="0.15">
      <c r="B230" s="7" t="str">
        <f>IFERROR(IF(ההלוואה_לא_שולמה*ההלוואה_תקינה,מספר_תשלום,""), "")</f>
        <v/>
      </c>
      <c r="C230" s="8">
        <f>IFERROR(IF(ההלוואה_לא_שולמה*ההלוואה_תקינה,תאריך_תשלום,תאריך_התחלה_של_הלוואה), תאריך_התחלה_של_הלוואה)</f>
        <v>43831</v>
      </c>
      <c r="D230" s="14" t="str">
        <f>IFERROR(IF(ההלוואה_לא_שולמה*ההלוואה_תקינה,ערך_הלוואה,""), "")</f>
        <v/>
      </c>
      <c r="E230" s="14">
        <f>IFERROR(IF(ההלוואה_לא_שולמה*ההלוואה_תקינה,תשלום_חודשי,0), 0)</f>
        <v>0</v>
      </c>
      <c r="F230" s="14">
        <f>IFERROR(IF(ההלוואה_לא_שולמה*ההלוואה_תקינה,קרן,0), 0)</f>
        <v>0</v>
      </c>
      <c r="G230" s="14">
        <f>IFERROR(IF(ההלוואה_לא_שולמה*ההלוואה_תקינה,סכום_ריבית,0), 0)</f>
        <v>0</v>
      </c>
      <c r="H230" s="14">
        <f>IFERROR(IF(ההלוואה_לא_שולמה*ההלוואה_תקינה,יתרת_סגירה,0), 0)</f>
        <v>0</v>
      </c>
    </row>
    <row r="231" spans="2:8" ht="20.100000000000001" customHeight="1" x14ac:dyDescent="0.15">
      <c r="B231" s="7" t="str">
        <f>IFERROR(IF(ההלוואה_לא_שולמה*ההלוואה_תקינה,מספר_תשלום,""), "")</f>
        <v/>
      </c>
      <c r="C231" s="8">
        <f>IFERROR(IF(ההלוואה_לא_שולמה*ההלוואה_תקינה,תאריך_תשלום,תאריך_התחלה_של_הלוואה), תאריך_התחלה_של_הלוואה)</f>
        <v>43831</v>
      </c>
      <c r="D231" s="14" t="str">
        <f>IFERROR(IF(ההלוואה_לא_שולמה*ההלוואה_תקינה,ערך_הלוואה,""), "")</f>
        <v/>
      </c>
      <c r="E231" s="14">
        <f>IFERROR(IF(ההלוואה_לא_שולמה*ההלוואה_תקינה,תשלום_חודשי,0), 0)</f>
        <v>0</v>
      </c>
      <c r="F231" s="14">
        <f>IFERROR(IF(ההלוואה_לא_שולמה*ההלוואה_תקינה,קרן,0), 0)</f>
        <v>0</v>
      </c>
      <c r="G231" s="14">
        <f>IFERROR(IF(ההלוואה_לא_שולמה*ההלוואה_תקינה,סכום_ריבית,0), 0)</f>
        <v>0</v>
      </c>
      <c r="H231" s="14">
        <f>IFERROR(IF(ההלוואה_לא_שולמה*ההלוואה_תקינה,יתרת_סגירה,0), 0)</f>
        <v>0</v>
      </c>
    </row>
    <row r="232" spans="2:8" ht="20.100000000000001" customHeight="1" x14ac:dyDescent="0.15">
      <c r="B232" s="7" t="str">
        <f>IFERROR(IF(ההלוואה_לא_שולמה*ההלוואה_תקינה,מספר_תשלום,""), "")</f>
        <v/>
      </c>
      <c r="C232" s="8">
        <f>IFERROR(IF(ההלוואה_לא_שולמה*ההלוואה_תקינה,תאריך_תשלום,תאריך_התחלה_של_הלוואה), תאריך_התחלה_של_הלוואה)</f>
        <v>43831</v>
      </c>
      <c r="D232" s="14" t="str">
        <f>IFERROR(IF(ההלוואה_לא_שולמה*ההלוואה_תקינה,ערך_הלוואה,""), "")</f>
        <v/>
      </c>
      <c r="E232" s="14">
        <f>IFERROR(IF(ההלוואה_לא_שולמה*ההלוואה_תקינה,תשלום_חודשי,0), 0)</f>
        <v>0</v>
      </c>
      <c r="F232" s="14">
        <f>IFERROR(IF(ההלוואה_לא_שולמה*ההלוואה_תקינה,קרן,0), 0)</f>
        <v>0</v>
      </c>
      <c r="G232" s="14">
        <f>IFERROR(IF(ההלוואה_לא_שולמה*ההלוואה_תקינה,סכום_ריבית,0), 0)</f>
        <v>0</v>
      </c>
      <c r="H232" s="14">
        <f>IFERROR(IF(ההלוואה_לא_שולמה*ההלוואה_תקינה,יתרת_סגירה,0), 0)</f>
        <v>0</v>
      </c>
    </row>
    <row r="233" spans="2:8" ht="20.100000000000001" customHeight="1" x14ac:dyDescent="0.15">
      <c r="B233" s="7" t="str">
        <f>IFERROR(IF(ההלוואה_לא_שולמה*ההלוואה_תקינה,מספר_תשלום,""), "")</f>
        <v/>
      </c>
      <c r="C233" s="8">
        <f>IFERROR(IF(ההלוואה_לא_שולמה*ההלוואה_תקינה,תאריך_תשלום,תאריך_התחלה_של_הלוואה), תאריך_התחלה_של_הלוואה)</f>
        <v>43831</v>
      </c>
      <c r="D233" s="14" t="str">
        <f>IFERROR(IF(ההלוואה_לא_שולמה*ההלוואה_תקינה,ערך_הלוואה,""), "")</f>
        <v/>
      </c>
      <c r="E233" s="14">
        <f>IFERROR(IF(ההלוואה_לא_שולמה*ההלוואה_תקינה,תשלום_חודשי,0), 0)</f>
        <v>0</v>
      </c>
      <c r="F233" s="14">
        <f>IFERROR(IF(ההלוואה_לא_שולמה*ההלוואה_תקינה,קרן,0), 0)</f>
        <v>0</v>
      </c>
      <c r="G233" s="14">
        <f>IFERROR(IF(ההלוואה_לא_שולמה*ההלוואה_תקינה,סכום_ריבית,0), 0)</f>
        <v>0</v>
      </c>
      <c r="H233" s="14">
        <f>IFERROR(IF(ההלוואה_לא_שולמה*ההלוואה_תקינה,יתרת_סגירה,0), 0)</f>
        <v>0</v>
      </c>
    </row>
    <row r="234" spans="2:8" ht="20.100000000000001" customHeight="1" x14ac:dyDescent="0.15">
      <c r="B234" s="7" t="str">
        <f>IFERROR(IF(ההלוואה_לא_שולמה*ההלוואה_תקינה,מספר_תשלום,""), "")</f>
        <v/>
      </c>
      <c r="C234" s="8">
        <f>IFERROR(IF(ההלוואה_לא_שולמה*ההלוואה_תקינה,תאריך_תשלום,תאריך_התחלה_של_הלוואה), תאריך_התחלה_של_הלוואה)</f>
        <v>43831</v>
      </c>
      <c r="D234" s="14" t="str">
        <f>IFERROR(IF(ההלוואה_לא_שולמה*ההלוואה_תקינה,ערך_הלוואה,""), "")</f>
        <v/>
      </c>
      <c r="E234" s="14">
        <f>IFERROR(IF(ההלוואה_לא_שולמה*ההלוואה_תקינה,תשלום_חודשי,0), 0)</f>
        <v>0</v>
      </c>
      <c r="F234" s="14">
        <f>IFERROR(IF(ההלוואה_לא_שולמה*ההלוואה_תקינה,קרן,0), 0)</f>
        <v>0</v>
      </c>
      <c r="G234" s="14">
        <f>IFERROR(IF(ההלוואה_לא_שולמה*ההלוואה_תקינה,סכום_ריבית,0), 0)</f>
        <v>0</v>
      </c>
      <c r="H234" s="14">
        <f>IFERROR(IF(ההלוואה_לא_שולמה*ההלוואה_תקינה,יתרת_סגירה,0), 0)</f>
        <v>0</v>
      </c>
    </row>
    <row r="235" spans="2:8" ht="20.100000000000001" customHeight="1" x14ac:dyDescent="0.15">
      <c r="B235" s="7" t="str">
        <f>IFERROR(IF(ההלוואה_לא_שולמה*ההלוואה_תקינה,מספר_תשלום,""), "")</f>
        <v/>
      </c>
      <c r="C235" s="8">
        <f>IFERROR(IF(ההלוואה_לא_שולמה*ההלוואה_תקינה,תאריך_תשלום,תאריך_התחלה_של_הלוואה), תאריך_התחלה_של_הלוואה)</f>
        <v>43831</v>
      </c>
      <c r="D235" s="14" t="str">
        <f>IFERROR(IF(ההלוואה_לא_שולמה*ההלוואה_תקינה,ערך_הלוואה,""), "")</f>
        <v/>
      </c>
      <c r="E235" s="14">
        <f>IFERROR(IF(ההלוואה_לא_שולמה*ההלוואה_תקינה,תשלום_חודשי,0), 0)</f>
        <v>0</v>
      </c>
      <c r="F235" s="14">
        <f>IFERROR(IF(ההלוואה_לא_שולמה*ההלוואה_תקינה,קרן,0), 0)</f>
        <v>0</v>
      </c>
      <c r="G235" s="14">
        <f>IFERROR(IF(ההלוואה_לא_שולמה*ההלוואה_תקינה,סכום_ריבית,0), 0)</f>
        <v>0</v>
      </c>
      <c r="H235" s="14">
        <f>IFERROR(IF(ההלוואה_לא_שולמה*ההלוואה_תקינה,יתרת_סגירה,0), 0)</f>
        <v>0</v>
      </c>
    </row>
    <row r="236" spans="2:8" ht="20.100000000000001" customHeight="1" x14ac:dyDescent="0.15">
      <c r="B236" s="7" t="str">
        <f>IFERROR(IF(ההלוואה_לא_שולמה*ההלוואה_תקינה,מספר_תשלום,""), "")</f>
        <v/>
      </c>
      <c r="C236" s="8">
        <f>IFERROR(IF(ההלוואה_לא_שולמה*ההלוואה_תקינה,תאריך_תשלום,תאריך_התחלה_של_הלוואה), תאריך_התחלה_של_הלוואה)</f>
        <v>43831</v>
      </c>
      <c r="D236" s="14" t="str">
        <f>IFERROR(IF(ההלוואה_לא_שולמה*ההלוואה_תקינה,ערך_הלוואה,""), "")</f>
        <v/>
      </c>
      <c r="E236" s="14">
        <f>IFERROR(IF(ההלוואה_לא_שולמה*ההלוואה_תקינה,תשלום_חודשי,0), 0)</f>
        <v>0</v>
      </c>
      <c r="F236" s="14">
        <f>IFERROR(IF(ההלוואה_לא_שולמה*ההלוואה_תקינה,קרן,0), 0)</f>
        <v>0</v>
      </c>
      <c r="G236" s="14">
        <f>IFERROR(IF(ההלוואה_לא_שולמה*ההלוואה_תקינה,סכום_ריבית,0), 0)</f>
        <v>0</v>
      </c>
      <c r="H236" s="14">
        <f>IFERROR(IF(ההלוואה_לא_שולמה*ההלוואה_תקינה,יתרת_סגירה,0), 0)</f>
        <v>0</v>
      </c>
    </row>
    <row r="237" spans="2:8" ht="20.100000000000001" customHeight="1" x14ac:dyDescent="0.15">
      <c r="B237" s="7" t="str">
        <f>IFERROR(IF(ההלוואה_לא_שולמה*ההלוואה_תקינה,מספר_תשלום,""), "")</f>
        <v/>
      </c>
      <c r="C237" s="8">
        <f>IFERROR(IF(ההלוואה_לא_שולמה*ההלוואה_תקינה,תאריך_תשלום,תאריך_התחלה_של_הלוואה), תאריך_התחלה_של_הלוואה)</f>
        <v>43831</v>
      </c>
      <c r="D237" s="14" t="str">
        <f>IFERROR(IF(ההלוואה_לא_שולמה*ההלוואה_תקינה,ערך_הלוואה,""), "")</f>
        <v/>
      </c>
      <c r="E237" s="14">
        <f>IFERROR(IF(ההלוואה_לא_שולמה*ההלוואה_תקינה,תשלום_חודשי,0), 0)</f>
        <v>0</v>
      </c>
      <c r="F237" s="14">
        <f>IFERROR(IF(ההלוואה_לא_שולמה*ההלוואה_תקינה,קרן,0), 0)</f>
        <v>0</v>
      </c>
      <c r="G237" s="14">
        <f>IFERROR(IF(ההלוואה_לא_שולמה*ההלוואה_תקינה,סכום_ריבית,0), 0)</f>
        <v>0</v>
      </c>
      <c r="H237" s="14">
        <f>IFERROR(IF(ההלוואה_לא_שולמה*ההלוואה_תקינה,יתרת_סגירה,0), 0)</f>
        <v>0</v>
      </c>
    </row>
    <row r="238" spans="2:8" ht="20.100000000000001" customHeight="1" x14ac:dyDescent="0.15">
      <c r="B238" s="7" t="str">
        <f>IFERROR(IF(ההלוואה_לא_שולמה*ההלוואה_תקינה,מספר_תשלום,""), "")</f>
        <v/>
      </c>
      <c r="C238" s="8">
        <f>IFERROR(IF(ההלוואה_לא_שולמה*ההלוואה_תקינה,תאריך_תשלום,תאריך_התחלה_של_הלוואה), תאריך_התחלה_של_הלוואה)</f>
        <v>43831</v>
      </c>
      <c r="D238" s="14" t="str">
        <f>IFERROR(IF(ההלוואה_לא_שולמה*ההלוואה_תקינה,ערך_הלוואה,""), "")</f>
        <v/>
      </c>
      <c r="E238" s="14">
        <f>IFERROR(IF(ההלוואה_לא_שולמה*ההלוואה_תקינה,תשלום_חודשי,0), 0)</f>
        <v>0</v>
      </c>
      <c r="F238" s="14">
        <f>IFERROR(IF(ההלוואה_לא_שולמה*ההלוואה_תקינה,קרן,0), 0)</f>
        <v>0</v>
      </c>
      <c r="G238" s="14">
        <f>IFERROR(IF(ההלוואה_לא_שולמה*ההלוואה_תקינה,סכום_ריבית,0), 0)</f>
        <v>0</v>
      </c>
      <c r="H238" s="14">
        <f>IFERROR(IF(ההלוואה_לא_שולמה*ההלוואה_תקינה,יתרת_סגירה,0), 0)</f>
        <v>0</v>
      </c>
    </row>
    <row r="239" spans="2:8" ht="20.100000000000001" customHeight="1" x14ac:dyDescent="0.15">
      <c r="B239" s="7" t="str">
        <f>IFERROR(IF(ההלוואה_לא_שולמה*ההלוואה_תקינה,מספר_תשלום,""), "")</f>
        <v/>
      </c>
      <c r="C239" s="8">
        <f>IFERROR(IF(ההלוואה_לא_שולמה*ההלוואה_תקינה,תאריך_תשלום,תאריך_התחלה_של_הלוואה), תאריך_התחלה_של_הלוואה)</f>
        <v>43831</v>
      </c>
      <c r="D239" s="14" t="str">
        <f>IFERROR(IF(ההלוואה_לא_שולמה*ההלוואה_תקינה,ערך_הלוואה,""), "")</f>
        <v/>
      </c>
      <c r="E239" s="14">
        <f>IFERROR(IF(ההלוואה_לא_שולמה*ההלוואה_תקינה,תשלום_חודשי,0), 0)</f>
        <v>0</v>
      </c>
      <c r="F239" s="14">
        <f>IFERROR(IF(ההלוואה_לא_שולמה*ההלוואה_תקינה,קרן,0), 0)</f>
        <v>0</v>
      </c>
      <c r="G239" s="14">
        <f>IFERROR(IF(ההלוואה_לא_שולמה*ההלוואה_תקינה,סכום_ריבית,0), 0)</f>
        <v>0</v>
      </c>
      <c r="H239" s="14">
        <f>IFERROR(IF(ההלוואה_לא_שולמה*ההלוואה_תקינה,יתרת_סגירה,0), 0)</f>
        <v>0</v>
      </c>
    </row>
    <row r="240" spans="2:8" ht="20.100000000000001" customHeight="1" x14ac:dyDescent="0.15">
      <c r="B240" s="7" t="str">
        <f>IFERROR(IF(ההלוואה_לא_שולמה*ההלוואה_תקינה,מספר_תשלום,""), "")</f>
        <v/>
      </c>
      <c r="C240" s="8">
        <f>IFERROR(IF(ההלוואה_לא_שולמה*ההלוואה_תקינה,תאריך_תשלום,תאריך_התחלה_של_הלוואה), תאריך_התחלה_של_הלוואה)</f>
        <v>43831</v>
      </c>
      <c r="D240" s="14" t="str">
        <f>IFERROR(IF(ההלוואה_לא_שולמה*ההלוואה_תקינה,ערך_הלוואה,""), "")</f>
        <v/>
      </c>
      <c r="E240" s="14">
        <f>IFERROR(IF(ההלוואה_לא_שולמה*ההלוואה_תקינה,תשלום_חודשי,0), 0)</f>
        <v>0</v>
      </c>
      <c r="F240" s="14">
        <f>IFERROR(IF(ההלוואה_לא_שולמה*ההלוואה_תקינה,קרן,0), 0)</f>
        <v>0</v>
      </c>
      <c r="G240" s="14">
        <f>IFERROR(IF(ההלוואה_לא_שולמה*ההלוואה_תקינה,סכום_ריבית,0), 0)</f>
        <v>0</v>
      </c>
      <c r="H240" s="14">
        <f>IFERROR(IF(ההלוואה_לא_שולמה*ההלוואה_תקינה,יתרת_סגירה,0), 0)</f>
        <v>0</v>
      </c>
    </row>
    <row r="241" spans="2:8" ht="20.100000000000001" customHeight="1" x14ac:dyDescent="0.15">
      <c r="B241" s="7" t="str">
        <f>IFERROR(IF(ההלוואה_לא_שולמה*ההלוואה_תקינה,מספר_תשלום,""), "")</f>
        <v/>
      </c>
      <c r="C241" s="8">
        <f>IFERROR(IF(ההלוואה_לא_שולמה*ההלוואה_תקינה,תאריך_תשלום,תאריך_התחלה_של_הלוואה), תאריך_התחלה_של_הלוואה)</f>
        <v>43831</v>
      </c>
      <c r="D241" s="14" t="str">
        <f>IFERROR(IF(ההלוואה_לא_שולמה*ההלוואה_תקינה,ערך_הלוואה,""), "")</f>
        <v/>
      </c>
      <c r="E241" s="14">
        <f>IFERROR(IF(ההלוואה_לא_שולמה*ההלוואה_תקינה,תשלום_חודשי,0), 0)</f>
        <v>0</v>
      </c>
      <c r="F241" s="14">
        <f>IFERROR(IF(ההלוואה_לא_שולמה*ההלוואה_תקינה,קרן,0), 0)</f>
        <v>0</v>
      </c>
      <c r="G241" s="14">
        <f>IFERROR(IF(ההלוואה_לא_שולמה*ההלוואה_תקינה,סכום_ריבית,0), 0)</f>
        <v>0</v>
      </c>
      <c r="H241" s="14">
        <f>IFERROR(IF(ההלוואה_לא_שולמה*ההלוואה_תקינה,יתרת_סגירה,0), 0)</f>
        <v>0</v>
      </c>
    </row>
    <row r="242" spans="2:8" ht="20.100000000000001" customHeight="1" x14ac:dyDescent="0.15">
      <c r="B242" s="7" t="str">
        <f>IFERROR(IF(ההלוואה_לא_שולמה*ההלוואה_תקינה,מספר_תשלום,""), "")</f>
        <v/>
      </c>
      <c r="C242" s="8">
        <f>IFERROR(IF(ההלוואה_לא_שולמה*ההלוואה_תקינה,תאריך_תשלום,תאריך_התחלה_של_הלוואה), תאריך_התחלה_של_הלוואה)</f>
        <v>43831</v>
      </c>
      <c r="D242" s="14" t="str">
        <f>IFERROR(IF(ההלוואה_לא_שולמה*ההלוואה_תקינה,ערך_הלוואה,""), "")</f>
        <v/>
      </c>
      <c r="E242" s="14">
        <f>IFERROR(IF(ההלוואה_לא_שולמה*ההלוואה_תקינה,תשלום_חודשי,0), 0)</f>
        <v>0</v>
      </c>
      <c r="F242" s="14">
        <f>IFERROR(IF(ההלוואה_לא_שולמה*ההלוואה_תקינה,קרן,0), 0)</f>
        <v>0</v>
      </c>
      <c r="G242" s="14">
        <f>IFERROR(IF(ההלוואה_לא_שולמה*ההלוואה_תקינה,סכום_ריבית,0), 0)</f>
        <v>0</v>
      </c>
      <c r="H242" s="14">
        <f>IFERROR(IF(ההלוואה_לא_שולמה*ההלוואה_תקינה,יתרת_סגירה,0), 0)</f>
        <v>0</v>
      </c>
    </row>
    <row r="243" spans="2:8" ht="20.100000000000001" customHeight="1" x14ac:dyDescent="0.15">
      <c r="B243" s="7" t="str">
        <f>IFERROR(IF(ההלוואה_לא_שולמה*ההלוואה_תקינה,מספר_תשלום,""), "")</f>
        <v/>
      </c>
      <c r="C243" s="8">
        <f>IFERROR(IF(ההלוואה_לא_שולמה*ההלוואה_תקינה,תאריך_תשלום,תאריך_התחלה_של_הלוואה), תאריך_התחלה_של_הלוואה)</f>
        <v>43831</v>
      </c>
      <c r="D243" s="14" t="str">
        <f>IFERROR(IF(ההלוואה_לא_שולמה*ההלוואה_תקינה,ערך_הלוואה,""), "")</f>
        <v/>
      </c>
      <c r="E243" s="14">
        <f>IFERROR(IF(ההלוואה_לא_שולמה*ההלוואה_תקינה,תשלום_חודשי,0), 0)</f>
        <v>0</v>
      </c>
      <c r="F243" s="14">
        <f>IFERROR(IF(ההלוואה_לא_שולמה*ההלוואה_תקינה,קרן,0), 0)</f>
        <v>0</v>
      </c>
      <c r="G243" s="14">
        <f>IFERROR(IF(ההלוואה_לא_שולמה*ההלוואה_תקינה,סכום_ריבית,0), 0)</f>
        <v>0</v>
      </c>
      <c r="H243" s="14">
        <f>IFERROR(IF(ההלוואה_לא_שולמה*ההלוואה_תקינה,יתרת_סגירה,0), 0)</f>
        <v>0</v>
      </c>
    </row>
    <row r="244" spans="2:8" ht="20.100000000000001" customHeight="1" x14ac:dyDescent="0.15">
      <c r="B244" s="7" t="str">
        <f>IFERROR(IF(ההלוואה_לא_שולמה*ההלוואה_תקינה,מספר_תשלום,""), "")</f>
        <v/>
      </c>
      <c r="C244" s="8">
        <f>IFERROR(IF(ההלוואה_לא_שולמה*ההלוואה_תקינה,תאריך_תשלום,תאריך_התחלה_של_הלוואה), תאריך_התחלה_של_הלוואה)</f>
        <v>43831</v>
      </c>
      <c r="D244" s="14" t="str">
        <f>IFERROR(IF(ההלוואה_לא_שולמה*ההלוואה_תקינה,ערך_הלוואה,""), "")</f>
        <v/>
      </c>
      <c r="E244" s="14">
        <f>IFERROR(IF(ההלוואה_לא_שולמה*ההלוואה_תקינה,תשלום_חודשי,0), 0)</f>
        <v>0</v>
      </c>
      <c r="F244" s="14">
        <f>IFERROR(IF(ההלוואה_לא_שולמה*ההלוואה_תקינה,קרן,0), 0)</f>
        <v>0</v>
      </c>
      <c r="G244" s="14">
        <f>IFERROR(IF(ההלוואה_לא_שולמה*ההלוואה_תקינה,סכום_ריבית,0), 0)</f>
        <v>0</v>
      </c>
      <c r="H244" s="14">
        <f>IFERROR(IF(ההלוואה_לא_שולמה*ההלוואה_תקינה,יתרת_סגירה,0), 0)</f>
        <v>0</v>
      </c>
    </row>
    <row r="245" spans="2:8" ht="20.100000000000001" customHeight="1" x14ac:dyDescent="0.15">
      <c r="B245" s="7" t="str">
        <f>IFERROR(IF(ההלוואה_לא_שולמה*ההלוואה_תקינה,מספר_תשלום,""), "")</f>
        <v/>
      </c>
      <c r="C245" s="8">
        <f>IFERROR(IF(ההלוואה_לא_שולמה*ההלוואה_תקינה,תאריך_תשלום,תאריך_התחלה_של_הלוואה), תאריך_התחלה_של_הלוואה)</f>
        <v>43831</v>
      </c>
      <c r="D245" s="14" t="str">
        <f>IFERROR(IF(ההלוואה_לא_שולמה*ההלוואה_תקינה,ערך_הלוואה,""), "")</f>
        <v/>
      </c>
      <c r="E245" s="14">
        <f>IFERROR(IF(ההלוואה_לא_שולמה*ההלוואה_תקינה,תשלום_חודשי,0), 0)</f>
        <v>0</v>
      </c>
      <c r="F245" s="14">
        <f>IFERROR(IF(ההלוואה_לא_שולמה*ההלוואה_תקינה,קרן,0), 0)</f>
        <v>0</v>
      </c>
      <c r="G245" s="14">
        <f>IFERROR(IF(ההלוואה_לא_שולמה*ההלוואה_תקינה,סכום_ריבית,0), 0)</f>
        <v>0</v>
      </c>
      <c r="H245" s="14">
        <f>IFERROR(IF(ההלוואה_לא_שולמה*ההלוואה_תקינה,יתרת_סגירה,0), 0)</f>
        <v>0</v>
      </c>
    </row>
    <row r="246" spans="2:8" ht="20.100000000000001" customHeight="1" x14ac:dyDescent="0.15">
      <c r="B246" s="7" t="str">
        <f>IFERROR(IF(ההלוואה_לא_שולמה*ההלוואה_תקינה,מספר_תשלום,""), "")</f>
        <v/>
      </c>
      <c r="C246" s="8">
        <f>IFERROR(IF(ההלוואה_לא_שולמה*ההלוואה_תקינה,תאריך_תשלום,תאריך_התחלה_של_הלוואה), תאריך_התחלה_של_הלוואה)</f>
        <v>43831</v>
      </c>
      <c r="D246" s="14" t="str">
        <f>IFERROR(IF(ההלוואה_לא_שולמה*ההלוואה_תקינה,ערך_הלוואה,""), "")</f>
        <v/>
      </c>
      <c r="E246" s="14">
        <f>IFERROR(IF(ההלוואה_לא_שולמה*ההלוואה_תקינה,תשלום_חודשי,0), 0)</f>
        <v>0</v>
      </c>
      <c r="F246" s="14">
        <f>IFERROR(IF(ההלוואה_לא_שולמה*ההלוואה_תקינה,קרן,0), 0)</f>
        <v>0</v>
      </c>
      <c r="G246" s="14">
        <f>IFERROR(IF(ההלוואה_לא_שולמה*ההלוואה_תקינה,סכום_ריבית,0), 0)</f>
        <v>0</v>
      </c>
      <c r="H246" s="14">
        <f>IFERROR(IF(ההלוואה_לא_שולמה*ההלוואה_תקינה,יתרת_סגירה,0), 0)</f>
        <v>0</v>
      </c>
    </row>
    <row r="247" spans="2:8" ht="20.100000000000001" customHeight="1" x14ac:dyDescent="0.15">
      <c r="B247" s="7" t="str">
        <f>IFERROR(IF(ההלוואה_לא_שולמה*ההלוואה_תקינה,מספר_תשלום,""), "")</f>
        <v/>
      </c>
      <c r="C247" s="8">
        <f>IFERROR(IF(ההלוואה_לא_שולמה*ההלוואה_תקינה,תאריך_תשלום,תאריך_התחלה_של_הלוואה), תאריך_התחלה_של_הלוואה)</f>
        <v>43831</v>
      </c>
      <c r="D247" s="14" t="str">
        <f>IFERROR(IF(ההלוואה_לא_שולמה*ההלוואה_תקינה,ערך_הלוואה,""), "")</f>
        <v/>
      </c>
      <c r="E247" s="14">
        <f>IFERROR(IF(ההלוואה_לא_שולמה*ההלוואה_תקינה,תשלום_חודשי,0), 0)</f>
        <v>0</v>
      </c>
      <c r="F247" s="14">
        <f>IFERROR(IF(ההלוואה_לא_שולמה*ההלוואה_תקינה,קרן,0), 0)</f>
        <v>0</v>
      </c>
      <c r="G247" s="14">
        <f>IFERROR(IF(ההלוואה_לא_שולמה*ההלוואה_תקינה,סכום_ריבית,0), 0)</f>
        <v>0</v>
      </c>
      <c r="H247" s="14">
        <f>IFERROR(IF(ההלוואה_לא_שולמה*ההלוואה_תקינה,יתרת_סגירה,0), 0)</f>
        <v>0</v>
      </c>
    </row>
    <row r="248" spans="2:8" ht="20.100000000000001" customHeight="1" x14ac:dyDescent="0.15">
      <c r="B248" s="7" t="str">
        <f>IFERROR(IF(ההלוואה_לא_שולמה*ההלוואה_תקינה,מספר_תשלום,""), "")</f>
        <v/>
      </c>
      <c r="C248" s="8">
        <f>IFERROR(IF(ההלוואה_לא_שולמה*ההלוואה_תקינה,תאריך_תשלום,תאריך_התחלה_של_הלוואה), תאריך_התחלה_של_הלוואה)</f>
        <v>43831</v>
      </c>
      <c r="D248" s="14" t="str">
        <f>IFERROR(IF(ההלוואה_לא_שולמה*ההלוואה_תקינה,ערך_הלוואה,""), "")</f>
        <v/>
      </c>
      <c r="E248" s="14">
        <f>IFERROR(IF(ההלוואה_לא_שולמה*ההלוואה_תקינה,תשלום_חודשי,0), 0)</f>
        <v>0</v>
      </c>
      <c r="F248" s="14">
        <f>IFERROR(IF(ההלוואה_לא_שולמה*ההלוואה_תקינה,קרן,0), 0)</f>
        <v>0</v>
      </c>
      <c r="G248" s="14">
        <f>IFERROR(IF(ההלוואה_לא_שולמה*ההלוואה_תקינה,סכום_ריבית,0), 0)</f>
        <v>0</v>
      </c>
      <c r="H248" s="14">
        <f>IFERROR(IF(ההלוואה_לא_שולמה*ההלוואה_תקינה,יתרת_סגירה,0), 0)</f>
        <v>0</v>
      </c>
    </row>
    <row r="249" spans="2:8" ht="20.100000000000001" customHeight="1" x14ac:dyDescent="0.15">
      <c r="B249" s="7" t="str">
        <f>IFERROR(IF(ההלוואה_לא_שולמה*ההלוואה_תקינה,מספר_תשלום,""), "")</f>
        <v/>
      </c>
      <c r="C249" s="8">
        <f>IFERROR(IF(ההלוואה_לא_שולמה*ההלוואה_תקינה,תאריך_תשלום,תאריך_התחלה_של_הלוואה), תאריך_התחלה_של_הלוואה)</f>
        <v>43831</v>
      </c>
      <c r="D249" s="14" t="str">
        <f>IFERROR(IF(ההלוואה_לא_שולמה*ההלוואה_תקינה,ערך_הלוואה,""), "")</f>
        <v/>
      </c>
      <c r="E249" s="14">
        <f>IFERROR(IF(ההלוואה_לא_שולמה*ההלוואה_תקינה,תשלום_חודשי,0), 0)</f>
        <v>0</v>
      </c>
      <c r="F249" s="14">
        <f>IFERROR(IF(ההלוואה_לא_שולמה*ההלוואה_תקינה,קרן,0), 0)</f>
        <v>0</v>
      </c>
      <c r="G249" s="14">
        <f>IFERROR(IF(ההלוואה_לא_שולמה*ההלוואה_תקינה,סכום_ריבית,0), 0)</f>
        <v>0</v>
      </c>
      <c r="H249" s="14">
        <f>IFERROR(IF(ההלוואה_לא_שולמה*ההלוואה_תקינה,יתרת_סגירה,0), 0)</f>
        <v>0</v>
      </c>
    </row>
    <row r="250" spans="2:8" ht="20.100000000000001" customHeight="1" x14ac:dyDescent="0.15">
      <c r="B250" s="7" t="str">
        <f>IFERROR(IF(ההלוואה_לא_שולמה*ההלוואה_תקינה,מספר_תשלום,""), "")</f>
        <v/>
      </c>
      <c r="C250" s="8">
        <f>IFERROR(IF(ההלוואה_לא_שולמה*ההלוואה_תקינה,תאריך_תשלום,תאריך_התחלה_של_הלוואה), תאריך_התחלה_של_הלוואה)</f>
        <v>43831</v>
      </c>
      <c r="D250" s="14" t="str">
        <f>IFERROR(IF(ההלוואה_לא_שולמה*ההלוואה_תקינה,ערך_הלוואה,""), "")</f>
        <v/>
      </c>
      <c r="E250" s="14">
        <f>IFERROR(IF(ההלוואה_לא_שולמה*ההלוואה_תקינה,תשלום_חודשי,0), 0)</f>
        <v>0</v>
      </c>
      <c r="F250" s="14">
        <f>IFERROR(IF(ההלוואה_לא_שולמה*ההלוואה_תקינה,קרן,0), 0)</f>
        <v>0</v>
      </c>
      <c r="G250" s="14">
        <f>IFERROR(IF(ההלוואה_לא_שולמה*ההלוואה_תקינה,סכום_ריבית,0), 0)</f>
        <v>0</v>
      </c>
      <c r="H250" s="14">
        <f>IFERROR(IF(ההלוואה_לא_שולמה*ההלוואה_תקינה,יתרת_סגירה,0), 0)</f>
        <v>0</v>
      </c>
    </row>
    <row r="251" spans="2:8" ht="20.100000000000001" customHeight="1" x14ac:dyDescent="0.15">
      <c r="B251" s="7" t="str">
        <f>IFERROR(IF(ההלוואה_לא_שולמה*ההלוואה_תקינה,מספר_תשלום,""), "")</f>
        <v/>
      </c>
      <c r="C251" s="8">
        <f>IFERROR(IF(ההלוואה_לא_שולמה*ההלוואה_תקינה,תאריך_תשלום,תאריך_התחלה_של_הלוואה), תאריך_התחלה_של_הלוואה)</f>
        <v>43831</v>
      </c>
      <c r="D251" s="14" t="str">
        <f>IFERROR(IF(ההלוואה_לא_שולמה*ההלוואה_תקינה,ערך_הלוואה,""), "")</f>
        <v/>
      </c>
      <c r="E251" s="14">
        <f>IFERROR(IF(ההלוואה_לא_שולמה*ההלוואה_תקינה,תשלום_חודשי,0), 0)</f>
        <v>0</v>
      </c>
      <c r="F251" s="14">
        <f>IFERROR(IF(ההלוואה_לא_שולמה*ההלוואה_תקינה,קרן,0), 0)</f>
        <v>0</v>
      </c>
      <c r="G251" s="14">
        <f>IFERROR(IF(ההלוואה_לא_שולמה*ההלוואה_תקינה,סכום_ריבית,0), 0)</f>
        <v>0</v>
      </c>
      <c r="H251" s="14">
        <f>IFERROR(IF(ההלוואה_לא_שולמה*ההלוואה_תקינה,יתרת_סגירה,0), 0)</f>
        <v>0</v>
      </c>
    </row>
    <row r="252" spans="2:8" ht="20.100000000000001" customHeight="1" x14ac:dyDescent="0.15">
      <c r="B252" s="7" t="str">
        <f>IFERROR(IF(ההלוואה_לא_שולמה*ההלוואה_תקינה,מספר_תשלום,""), "")</f>
        <v/>
      </c>
      <c r="C252" s="8">
        <f>IFERROR(IF(ההלוואה_לא_שולמה*ההלוואה_תקינה,תאריך_תשלום,תאריך_התחלה_של_הלוואה), תאריך_התחלה_של_הלוואה)</f>
        <v>43831</v>
      </c>
      <c r="D252" s="14" t="str">
        <f>IFERROR(IF(ההלוואה_לא_שולמה*ההלוואה_תקינה,ערך_הלוואה,""), "")</f>
        <v/>
      </c>
      <c r="E252" s="14">
        <f>IFERROR(IF(ההלוואה_לא_שולמה*ההלוואה_תקינה,תשלום_חודשי,0), 0)</f>
        <v>0</v>
      </c>
      <c r="F252" s="14">
        <f>IFERROR(IF(ההלוואה_לא_שולמה*ההלוואה_תקינה,קרן,0), 0)</f>
        <v>0</v>
      </c>
      <c r="G252" s="14">
        <f>IFERROR(IF(ההלוואה_לא_שולמה*ההלוואה_תקינה,סכום_ריבית,0), 0)</f>
        <v>0</v>
      </c>
      <c r="H252" s="14">
        <f>IFERROR(IF(ההלוואה_לא_שולמה*ההלוואה_תקינה,יתרת_סגירה,0), 0)</f>
        <v>0</v>
      </c>
    </row>
    <row r="253" spans="2:8" ht="20.100000000000001" customHeight="1" x14ac:dyDescent="0.15">
      <c r="B253" s="7" t="str">
        <f>IFERROR(IF(ההלוואה_לא_שולמה*ההלוואה_תקינה,מספר_תשלום,""), "")</f>
        <v/>
      </c>
      <c r="C253" s="8">
        <f>IFERROR(IF(ההלוואה_לא_שולמה*ההלוואה_תקינה,תאריך_תשלום,תאריך_התחלה_של_הלוואה), תאריך_התחלה_של_הלוואה)</f>
        <v>43831</v>
      </c>
      <c r="D253" s="14" t="str">
        <f>IFERROR(IF(ההלוואה_לא_שולמה*ההלוואה_תקינה,ערך_הלוואה,""), "")</f>
        <v/>
      </c>
      <c r="E253" s="14">
        <f>IFERROR(IF(ההלוואה_לא_שולמה*ההלוואה_תקינה,תשלום_חודשי,0), 0)</f>
        <v>0</v>
      </c>
      <c r="F253" s="14">
        <f>IFERROR(IF(ההלוואה_לא_שולמה*ההלוואה_תקינה,קרן,0), 0)</f>
        <v>0</v>
      </c>
      <c r="G253" s="14">
        <f>IFERROR(IF(ההלוואה_לא_שולמה*ההלוואה_תקינה,סכום_ריבית,0), 0)</f>
        <v>0</v>
      </c>
      <c r="H253" s="14">
        <f>IFERROR(IF(ההלוואה_לא_שולמה*ההלוואה_תקינה,יתרת_סגירה,0), 0)</f>
        <v>0</v>
      </c>
    </row>
    <row r="254" spans="2:8" ht="20.100000000000001" customHeight="1" x14ac:dyDescent="0.15">
      <c r="B254" s="7" t="str">
        <f>IFERROR(IF(ההלוואה_לא_שולמה*ההלוואה_תקינה,מספר_תשלום,""), "")</f>
        <v/>
      </c>
      <c r="C254" s="8">
        <f>IFERROR(IF(ההלוואה_לא_שולמה*ההלוואה_תקינה,תאריך_תשלום,תאריך_התחלה_של_הלוואה), תאריך_התחלה_של_הלוואה)</f>
        <v>43831</v>
      </c>
      <c r="D254" s="14" t="str">
        <f>IFERROR(IF(ההלוואה_לא_שולמה*ההלוואה_תקינה,ערך_הלוואה,""), "")</f>
        <v/>
      </c>
      <c r="E254" s="14">
        <f>IFERROR(IF(ההלוואה_לא_שולמה*ההלוואה_תקינה,תשלום_חודשי,0), 0)</f>
        <v>0</v>
      </c>
      <c r="F254" s="14">
        <f>IFERROR(IF(ההלוואה_לא_שולמה*ההלוואה_תקינה,קרן,0), 0)</f>
        <v>0</v>
      </c>
      <c r="G254" s="14">
        <f>IFERROR(IF(ההלוואה_לא_שולמה*ההלוואה_תקינה,סכום_ריבית,0), 0)</f>
        <v>0</v>
      </c>
      <c r="H254" s="14">
        <f>IFERROR(IF(ההלוואה_לא_שולמה*ההלוואה_תקינה,יתרת_סגירה,0), 0)</f>
        <v>0</v>
      </c>
    </row>
    <row r="255" spans="2:8" ht="20.100000000000001" customHeight="1" x14ac:dyDescent="0.15">
      <c r="B255" s="7" t="str">
        <f>IFERROR(IF(ההלוואה_לא_שולמה*ההלוואה_תקינה,מספר_תשלום,""), "")</f>
        <v/>
      </c>
      <c r="C255" s="8">
        <f>IFERROR(IF(ההלוואה_לא_שולמה*ההלוואה_תקינה,תאריך_תשלום,תאריך_התחלה_של_הלוואה), תאריך_התחלה_של_הלוואה)</f>
        <v>43831</v>
      </c>
      <c r="D255" s="14" t="str">
        <f>IFERROR(IF(ההלוואה_לא_שולמה*ההלוואה_תקינה,ערך_הלוואה,""), "")</f>
        <v/>
      </c>
      <c r="E255" s="14">
        <f>IFERROR(IF(ההלוואה_לא_שולמה*ההלוואה_תקינה,תשלום_חודשי,0), 0)</f>
        <v>0</v>
      </c>
      <c r="F255" s="14">
        <f>IFERROR(IF(ההלוואה_לא_שולמה*ההלוואה_תקינה,קרן,0), 0)</f>
        <v>0</v>
      </c>
      <c r="G255" s="14">
        <f>IFERROR(IF(ההלוואה_לא_שולמה*ההלוואה_תקינה,סכום_ריבית,0), 0)</f>
        <v>0</v>
      </c>
      <c r="H255" s="14">
        <f>IFERROR(IF(ההלוואה_לא_שולמה*ההלוואה_תקינה,יתרת_סגירה,0), 0)</f>
        <v>0</v>
      </c>
    </row>
    <row r="256" spans="2:8" ht="20.100000000000001" customHeight="1" x14ac:dyDescent="0.15">
      <c r="B256" s="7" t="str">
        <f>IFERROR(IF(ההלוואה_לא_שולמה*ההלוואה_תקינה,מספר_תשלום,""), "")</f>
        <v/>
      </c>
      <c r="C256" s="8">
        <f>IFERROR(IF(ההלוואה_לא_שולמה*ההלוואה_תקינה,תאריך_תשלום,תאריך_התחלה_של_הלוואה), תאריך_התחלה_של_הלוואה)</f>
        <v>43831</v>
      </c>
      <c r="D256" s="14" t="str">
        <f>IFERROR(IF(ההלוואה_לא_שולמה*ההלוואה_תקינה,ערך_הלוואה,""), "")</f>
        <v/>
      </c>
      <c r="E256" s="14">
        <f>IFERROR(IF(ההלוואה_לא_שולמה*ההלוואה_תקינה,תשלום_חודשי,0), 0)</f>
        <v>0</v>
      </c>
      <c r="F256" s="14">
        <f>IFERROR(IF(ההלוואה_לא_שולמה*ההלוואה_תקינה,קרן,0), 0)</f>
        <v>0</v>
      </c>
      <c r="G256" s="14">
        <f>IFERROR(IF(ההלוואה_לא_שולמה*ההלוואה_תקינה,סכום_ריבית,0), 0)</f>
        <v>0</v>
      </c>
      <c r="H256" s="14">
        <f>IFERROR(IF(ההלוואה_לא_שולמה*ההלוואה_תקינה,יתרת_סגירה,0), 0)</f>
        <v>0</v>
      </c>
    </row>
    <row r="257" spans="2:8" ht="20.100000000000001" customHeight="1" x14ac:dyDescent="0.15">
      <c r="B257" s="7" t="str">
        <f>IFERROR(IF(ההלוואה_לא_שולמה*ההלוואה_תקינה,מספר_תשלום,""), "")</f>
        <v/>
      </c>
      <c r="C257" s="8">
        <f>IFERROR(IF(ההלוואה_לא_שולמה*ההלוואה_תקינה,תאריך_תשלום,תאריך_התחלה_של_הלוואה), תאריך_התחלה_של_הלוואה)</f>
        <v>43831</v>
      </c>
      <c r="D257" s="14" t="str">
        <f>IFERROR(IF(ההלוואה_לא_שולמה*ההלוואה_תקינה,ערך_הלוואה,""), "")</f>
        <v/>
      </c>
      <c r="E257" s="14">
        <f>IFERROR(IF(ההלוואה_לא_שולמה*ההלוואה_תקינה,תשלום_חודשי,0), 0)</f>
        <v>0</v>
      </c>
      <c r="F257" s="14">
        <f>IFERROR(IF(ההלוואה_לא_שולמה*ההלוואה_תקינה,קרן,0), 0)</f>
        <v>0</v>
      </c>
      <c r="G257" s="14">
        <f>IFERROR(IF(ההלוואה_לא_שולמה*ההלוואה_תקינה,סכום_ריבית,0), 0)</f>
        <v>0</v>
      </c>
      <c r="H257" s="14">
        <f>IFERROR(IF(ההלוואה_לא_שולמה*ההלוואה_תקינה,יתרת_סגירה,0), 0)</f>
        <v>0</v>
      </c>
    </row>
    <row r="258" spans="2:8" ht="20.100000000000001" customHeight="1" x14ac:dyDescent="0.15">
      <c r="B258" s="7" t="str">
        <f>IFERROR(IF(ההלוואה_לא_שולמה*ההלוואה_תקינה,מספר_תשלום,""), "")</f>
        <v/>
      </c>
      <c r="C258" s="8">
        <f>IFERROR(IF(ההלוואה_לא_שולמה*ההלוואה_תקינה,תאריך_תשלום,תאריך_התחלה_של_הלוואה), תאריך_התחלה_של_הלוואה)</f>
        <v>43831</v>
      </c>
      <c r="D258" s="14" t="str">
        <f>IFERROR(IF(ההלוואה_לא_שולמה*ההלוואה_תקינה,ערך_הלוואה,""), "")</f>
        <v/>
      </c>
      <c r="E258" s="14">
        <f>IFERROR(IF(ההלוואה_לא_שולמה*ההלוואה_תקינה,תשלום_חודשי,0), 0)</f>
        <v>0</v>
      </c>
      <c r="F258" s="14">
        <f>IFERROR(IF(ההלוואה_לא_שולמה*ההלוואה_תקינה,קרן,0), 0)</f>
        <v>0</v>
      </c>
      <c r="G258" s="14">
        <f>IFERROR(IF(ההלוואה_לא_שולמה*ההלוואה_תקינה,סכום_ריבית,0), 0)</f>
        <v>0</v>
      </c>
      <c r="H258" s="14">
        <f>IFERROR(IF(ההלוואה_לא_שולמה*ההלוואה_תקינה,יתרת_סגירה,0), 0)</f>
        <v>0</v>
      </c>
    </row>
    <row r="259" spans="2:8" ht="20.100000000000001" customHeight="1" x14ac:dyDescent="0.15">
      <c r="B259" s="7" t="str">
        <f>IFERROR(IF(ההלוואה_לא_שולמה*ההלוואה_תקינה,מספר_תשלום,""), "")</f>
        <v/>
      </c>
      <c r="C259" s="8">
        <f>IFERROR(IF(ההלוואה_לא_שולמה*ההלוואה_תקינה,תאריך_תשלום,תאריך_התחלה_של_הלוואה), תאריך_התחלה_של_הלוואה)</f>
        <v>43831</v>
      </c>
      <c r="D259" s="14" t="str">
        <f>IFERROR(IF(ההלוואה_לא_שולמה*ההלוואה_תקינה,ערך_הלוואה,""), "")</f>
        <v/>
      </c>
      <c r="E259" s="14">
        <f>IFERROR(IF(ההלוואה_לא_שולמה*ההלוואה_תקינה,תשלום_חודשי,0), 0)</f>
        <v>0</v>
      </c>
      <c r="F259" s="14">
        <f>IFERROR(IF(ההלוואה_לא_שולמה*ההלוואה_תקינה,קרן,0), 0)</f>
        <v>0</v>
      </c>
      <c r="G259" s="14">
        <f>IFERROR(IF(ההלוואה_לא_שולמה*ההלוואה_תקינה,סכום_ריבית,0), 0)</f>
        <v>0</v>
      </c>
      <c r="H259" s="14">
        <f>IFERROR(IF(ההלוואה_לא_שולמה*ההלוואה_תקינה,יתרת_סגירה,0), 0)</f>
        <v>0</v>
      </c>
    </row>
    <row r="260" spans="2:8" ht="20.100000000000001" customHeight="1" x14ac:dyDescent="0.15">
      <c r="B260" s="7" t="str">
        <f>IFERROR(IF(ההלוואה_לא_שולמה*ההלוואה_תקינה,מספר_תשלום,""), "")</f>
        <v/>
      </c>
      <c r="C260" s="8">
        <f>IFERROR(IF(ההלוואה_לא_שולמה*ההלוואה_תקינה,תאריך_תשלום,תאריך_התחלה_של_הלוואה), תאריך_התחלה_של_הלוואה)</f>
        <v>43831</v>
      </c>
      <c r="D260" s="14" t="str">
        <f>IFERROR(IF(ההלוואה_לא_שולמה*ההלוואה_תקינה,ערך_הלוואה,""), "")</f>
        <v/>
      </c>
      <c r="E260" s="14">
        <f>IFERROR(IF(ההלוואה_לא_שולמה*ההלוואה_תקינה,תשלום_חודשי,0), 0)</f>
        <v>0</v>
      </c>
      <c r="F260" s="14">
        <f>IFERROR(IF(ההלוואה_לא_שולמה*ההלוואה_תקינה,קרן,0), 0)</f>
        <v>0</v>
      </c>
      <c r="G260" s="14">
        <f>IFERROR(IF(ההלוואה_לא_שולמה*ההלוואה_תקינה,סכום_ריבית,0), 0)</f>
        <v>0</v>
      </c>
      <c r="H260" s="14">
        <f>IFERROR(IF(ההלוואה_לא_שולמה*ההלוואה_תקינה,יתרת_סגירה,0), 0)</f>
        <v>0</v>
      </c>
    </row>
    <row r="261" spans="2:8" ht="20.100000000000001" customHeight="1" x14ac:dyDescent="0.15">
      <c r="B261" s="7" t="str">
        <f>IFERROR(IF(ההלוואה_לא_שולמה*ההלוואה_תקינה,מספר_תשלום,""), "")</f>
        <v/>
      </c>
      <c r="C261" s="8">
        <f>IFERROR(IF(ההלוואה_לא_שולמה*ההלוואה_תקינה,תאריך_תשלום,תאריך_התחלה_של_הלוואה), תאריך_התחלה_של_הלוואה)</f>
        <v>43831</v>
      </c>
      <c r="D261" s="14" t="str">
        <f>IFERROR(IF(ההלוואה_לא_שולמה*ההלוואה_תקינה,ערך_הלוואה,""), "")</f>
        <v/>
      </c>
      <c r="E261" s="14">
        <f>IFERROR(IF(ההלוואה_לא_שולמה*ההלוואה_תקינה,תשלום_חודשי,0), 0)</f>
        <v>0</v>
      </c>
      <c r="F261" s="14">
        <f>IFERROR(IF(ההלוואה_לא_שולמה*ההלוואה_תקינה,קרן,0), 0)</f>
        <v>0</v>
      </c>
      <c r="G261" s="14">
        <f>IFERROR(IF(ההלוואה_לא_שולמה*ההלוואה_תקינה,סכום_ריבית,0), 0)</f>
        <v>0</v>
      </c>
      <c r="H261" s="14">
        <f>IFERROR(IF(ההלוואה_לא_שולמה*ההלוואה_תקינה,יתרת_סגירה,0), 0)</f>
        <v>0</v>
      </c>
    </row>
    <row r="262" spans="2:8" ht="20.100000000000001" customHeight="1" x14ac:dyDescent="0.15">
      <c r="B262" s="7" t="str">
        <f>IFERROR(IF(ההלוואה_לא_שולמה*ההלוואה_תקינה,מספר_תשלום,""), "")</f>
        <v/>
      </c>
      <c r="C262" s="8">
        <f>IFERROR(IF(ההלוואה_לא_שולמה*ההלוואה_תקינה,תאריך_תשלום,תאריך_התחלה_של_הלוואה), תאריך_התחלה_של_הלוואה)</f>
        <v>43831</v>
      </c>
      <c r="D262" s="14" t="str">
        <f>IFERROR(IF(ההלוואה_לא_שולמה*ההלוואה_תקינה,ערך_הלוואה,""), "")</f>
        <v/>
      </c>
      <c r="E262" s="14">
        <f>IFERROR(IF(ההלוואה_לא_שולמה*ההלוואה_תקינה,תשלום_חודשי,0), 0)</f>
        <v>0</v>
      </c>
      <c r="F262" s="14">
        <f>IFERROR(IF(ההלוואה_לא_שולמה*ההלוואה_תקינה,קרן,0), 0)</f>
        <v>0</v>
      </c>
      <c r="G262" s="14">
        <f>IFERROR(IF(ההלוואה_לא_שולמה*ההלוואה_תקינה,סכום_ריבית,0), 0)</f>
        <v>0</v>
      </c>
      <c r="H262" s="14">
        <f>IFERROR(IF(ההלוואה_לא_שולמה*ההלוואה_תקינה,יתרת_סגירה,0), 0)</f>
        <v>0</v>
      </c>
    </row>
    <row r="263" spans="2:8" ht="20.100000000000001" customHeight="1" x14ac:dyDescent="0.15">
      <c r="B263" s="7" t="str">
        <f>IFERROR(IF(ההלוואה_לא_שולמה*ההלוואה_תקינה,מספר_תשלום,""), "")</f>
        <v/>
      </c>
      <c r="C263" s="8">
        <f>IFERROR(IF(ההלוואה_לא_שולמה*ההלוואה_תקינה,תאריך_תשלום,תאריך_התחלה_של_הלוואה), תאריך_התחלה_של_הלוואה)</f>
        <v>43831</v>
      </c>
      <c r="D263" s="14" t="str">
        <f>IFERROR(IF(ההלוואה_לא_שולמה*ההלוואה_תקינה,ערך_הלוואה,""), "")</f>
        <v/>
      </c>
      <c r="E263" s="14">
        <f>IFERROR(IF(ההלוואה_לא_שולמה*ההלוואה_תקינה,תשלום_חודשי,0), 0)</f>
        <v>0</v>
      </c>
      <c r="F263" s="14">
        <f>IFERROR(IF(ההלוואה_לא_שולמה*ההלוואה_תקינה,קרן,0), 0)</f>
        <v>0</v>
      </c>
      <c r="G263" s="14">
        <f>IFERROR(IF(ההלוואה_לא_שולמה*ההלוואה_תקינה,סכום_ריבית,0), 0)</f>
        <v>0</v>
      </c>
      <c r="H263" s="14">
        <f>IFERROR(IF(ההלוואה_לא_שולמה*ההלוואה_תקינה,יתרת_סגירה,0), 0)</f>
        <v>0</v>
      </c>
    </row>
    <row r="264" spans="2:8" ht="20.100000000000001" customHeight="1" x14ac:dyDescent="0.15">
      <c r="B264" s="7" t="str">
        <f>IFERROR(IF(ההלוואה_לא_שולמה*ההלוואה_תקינה,מספר_תשלום,""), "")</f>
        <v/>
      </c>
      <c r="C264" s="8">
        <f>IFERROR(IF(ההלוואה_לא_שולמה*ההלוואה_תקינה,תאריך_תשלום,תאריך_התחלה_של_הלוואה), תאריך_התחלה_של_הלוואה)</f>
        <v>43831</v>
      </c>
      <c r="D264" s="14" t="str">
        <f>IFERROR(IF(ההלוואה_לא_שולמה*ההלוואה_תקינה,ערך_הלוואה,""), "")</f>
        <v/>
      </c>
      <c r="E264" s="14">
        <f>IFERROR(IF(ההלוואה_לא_שולמה*ההלוואה_תקינה,תשלום_חודשי,0), 0)</f>
        <v>0</v>
      </c>
      <c r="F264" s="14">
        <f>IFERROR(IF(ההלוואה_לא_שולמה*ההלוואה_תקינה,קרן,0), 0)</f>
        <v>0</v>
      </c>
      <c r="G264" s="14">
        <f>IFERROR(IF(ההלוואה_לא_שולמה*ההלוואה_תקינה,סכום_ריבית,0), 0)</f>
        <v>0</v>
      </c>
      <c r="H264" s="14">
        <f>IFERROR(IF(ההלוואה_לא_שולמה*ההלוואה_תקינה,יתרת_סגירה,0), 0)</f>
        <v>0</v>
      </c>
    </row>
    <row r="265" spans="2:8" ht="20.100000000000001" customHeight="1" x14ac:dyDescent="0.15">
      <c r="B265" s="7" t="str">
        <f>IFERROR(IF(ההלוואה_לא_שולמה*ההלוואה_תקינה,מספר_תשלום,""), "")</f>
        <v/>
      </c>
      <c r="C265" s="8">
        <f>IFERROR(IF(ההלוואה_לא_שולמה*ההלוואה_תקינה,תאריך_תשלום,תאריך_התחלה_של_הלוואה), תאריך_התחלה_של_הלוואה)</f>
        <v>43831</v>
      </c>
      <c r="D265" s="14" t="str">
        <f>IFERROR(IF(ההלוואה_לא_שולמה*ההלוואה_תקינה,ערך_הלוואה,""), "")</f>
        <v/>
      </c>
      <c r="E265" s="14">
        <f>IFERROR(IF(ההלוואה_לא_שולמה*ההלוואה_תקינה,תשלום_חודשי,0), 0)</f>
        <v>0</v>
      </c>
      <c r="F265" s="14">
        <f>IFERROR(IF(ההלוואה_לא_שולמה*ההלוואה_תקינה,קרן,0), 0)</f>
        <v>0</v>
      </c>
      <c r="G265" s="14">
        <f>IFERROR(IF(ההלוואה_לא_שולמה*ההלוואה_תקינה,סכום_ריבית,0), 0)</f>
        <v>0</v>
      </c>
      <c r="H265" s="14">
        <f>IFERROR(IF(ההלוואה_לא_שולמה*ההלוואה_תקינה,יתרת_סגירה,0), 0)</f>
        <v>0</v>
      </c>
    </row>
    <row r="266" spans="2:8" ht="20.100000000000001" customHeight="1" x14ac:dyDescent="0.15">
      <c r="B266" s="7" t="str">
        <f>IFERROR(IF(ההלוואה_לא_שולמה*ההלוואה_תקינה,מספר_תשלום,""), "")</f>
        <v/>
      </c>
      <c r="C266" s="8">
        <f>IFERROR(IF(ההלוואה_לא_שולמה*ההלוואה_תקינה,תאריך_תשלום,תאריך_התחלה_של_הלוואה), תאריך_התחלה_של_הלוואה)</f>
        <v>43831</v>
      </c>
      <c r="D266" s="14" t="str">
        <f>IFERROR(IF(ההלוואה_לא_שולמה*ההלוואה_תקינה,ערך_הלוואה,""), "")</f>
        <v/>
      </c>
      <c r="E266" s="14">
        <f>IFERROR(IF(ההלוואה_לא_שולמה*ההלוואה_תקינה,תשלום_חודשי,0), 0)</f>
        <v>0</v>
      </c>
      <c r="F266" s="14">
        <f>IFERROR(IF(ההלוואה_לא_שולמה*ההלוואה_תקינה,קרן,0), 0)</f>
        <v>0</v>
      </c>
      <c r="G266" s="14">
        <f>IFERROR(IF(ההלוואה_לא_שולמה*ההלוואה_תקינה,סכום_ריבית,0), 0)</f>
        <v>0</v>
      </c>
      <c r="H266" s="14">
        <f>IFERROR(IF(ההלוואה_לא_שולמה*ההלוואה_תקינה,יתרת_סגירה,0), 0)</f>
        <v>0</v>
      </c>
    </row>
    <row r="267" spans="2:8" ht="20.100000000000001" customHeight="1" x14ac:dyDescent="0.15">
      <c r="B267" s="7" t="str">
        <f>IFERROR(IF(ההלוואה_לא_שולמה*ההלוואה_תקינה,מספר_תשלום,""), "")</f>
        <v/>
      </c>
      <c r="C267" s="8">
        <f>IFERROR(IF(ההלוואה_לא_שולמה*ההלוואה_תקינה,תאריך_תשלום,תאריך_התחלה_של_הלוואה), תאריך_התחלה_של_הלוואה)</f>
        <v>43831</v>
      </c>
      <c r="D267" s="14" t="str">
        <f>IFERROR(IF(ההלוואה_לא_שולמה*ההלוואה_תקינה,ערך_הלוואה,""), "")</f>
        <v/>
      </c>
      <c r="E267" s="14">
        <f>IFERROR(IF(ההלוואה_לא_שולמה*ההלוואה_תקינה,תשלום_חודשי,0), 0)</f>
        <v>0</v>
      </c>
      <c r="F267" s="14">
        <f>IFERROR(IF(ההלוואה_לא_שולמה*ההלוואה_תקינה,קרן,0), 0)</f>
        <v>0</v>
      </c>
      <c r="G267" s="14">
        <f>IFERROR(IF(ההלוואה_לא_שולמה*ההלוואה_תקינה,סכום_ריבית,0), 0)</f>
        <v>0</v>
      </c>
      <c r="H267" s="14">
        <f>IFERROR(IF(ההלוואה_לא_שולמה*ההלוואה_תקינה,יתרת_סגירה,0), 0)</f>
        <v>0</v>
      </c>
    </row>
    <row r="268" spans="2:8" ht="20.100000000000001" customHeight="1" x14ac:dyDescent="0.15">
      <c r="B268" s="7" t="str">
        <f>IFERROR(IF(ההלוואה_לא_שולמה*ההלוואה_תקינה,מספר_תשלום,""), "")</f>
        <v/>
      </c>
      <c r="C268" s="8">
        <f>IFERROR(IF(ההלוואה_לא_שולמה*ההלוואה_תקינה,תאריך_תשלום,תאריך_התחלה_של_הלוואה), תאריך_התחלה_של_הלוואה)</f>
        <v>43831</v>
      </c>
      <c r="D268" s="14" t="str">
        <f>IFERROR(IF(ההלוואה_לא_שולמה*ההלוואה_תקינה,ערך_הלוואה,""), "")</f>
        <v/>
      </c>
      <c r="E268" s="14">
        <f>IFERROR(IF(ההלוואה_לא_שולמה*ההלוואה_תקינה,תשלום_חודשי,0), 0)</f>
        <v>0</v>
      </c>
      <c r="F268" s="14">
        <f>IFERROR(IF(ההלוואה_לא_שולמה*ההלוואה_תקינה,קרן,0), 0)</f>
        <v>0</v>
      </c>
      <c r="G268" s="14">
        <f>IFERROR(IF(ההלוואה_לא_שולמה*ההלוואה_תקינה,סכום_ריבית,0), 0)</f>
        <v>0</v>
      </c>
      <c r="H268" s="14">
        <f>IFERROR(IF(ההלוואה_לא_שולמה*ההלוואה_תקינה,יתרת_סגירה,0), 0)</f>
        <v>0</v>
      </c>
    </row>
    <row r="269" spans="2:8" ht="20.100000000000001" customHeight="1" x14ac:dyDescent="0.15">
      <c r="B269" s="7" t="str">
        <f>IFERROR(IF(ההלוואה_לא_שולמה*ההלוואה_תקינה,מספר_תשלום,""), "")</f>
        <v/>
      </c>
      <c r="C269" s="8">
        <f>IFERROR(IF(ההלוואה_לא_שולמה*ההלוואה_תקינה,תאריך_תשלום,תאריך_התחלה_של_הלוואה), תאריך_התחלה_של_הלוואה)</f>
        <v>43831</v>
      </c>
      <c r="D269" s="14" t="str">
        <f>IFERROR(IF(ההלוואה_לא_שולמה*ההלוואה_תקינה,ערך_הלוואה,""), "")</f>
        <v/>
      </c>
      <c r="E269" s="14">
        <f>IFERROR(IF(ההלוואה_לא_שולמה*ההלוואה_תקינה,תשלום_חודשי,0), 0)</f>
        <v>0</v>
      </c>
      <c r="F269" s="14">
        <f>IFERROR(IF(ההלוואה_לא_שולמה*ההלוואה_תקינה,קרן,0), 0)</f>
        <v>0</v>
      </c>
      <c r="G269" s="14">
        <f>IFERROR(IF(ההלוואה_לא_שולמה*ההלוואה_תקינה,סכום_ריבית,0), 0)</f>
        <v>0</v>
      </c>
      <c r="H269" s="14">
        <f>IFERROR(IF(ההלוואה_לא_שולמה*ההלוואה_תקינה,יתרת_סגירה,0), 0)</f>
        <v>0</v>
      </c>
    </row>
    <row r="270" spans="2:8" ht="20.100000000000001" customHeight="1" x14ac:dyDescent="0.15">
      <c r="B270" s="7" t="str">
        <f>IFERROR(IF(ההלוואה_לא_שולמה*ההלוואה_תקינה,מספר_תשלום,""), "")</f>
        <v/>
      </c>
      <c r="C270" s="8">
        <f>IFERROR(IF(ההלוואה_לא_שולמה*ההלוואה_תקינה,תאריך_תשלום,תאריך_התחלה_של_הלוואה), תאריך_התחלה_של_הלוואה)</f>
        <v>43831</v>
      </c>
      <c r="D270" s="14" t="str">
        <f>IFERROR(IF(ההלוואה_לא_שולמה*ההלוואה_תקינה,ערך_הלוואה,""), "")</f>
        <v/>
      </c>
      <c r="E270" s="14">
        <f>IFERROR(IF(ההלוואה_לא_שולמה*ההלוואה_תקינה,תשלום_חודשי,0), 0)</f>
        <v>0</v>
      </c>
      <c r="F270" s="14">
        <f>IFERROR(IF(ההלוואה_לא_שולמה*ההלוואה_תקינה,קרן,0), 0)</f>
        <v>0</v>
      </c>
      <c r="G270" s="14">
        <f>IFERROR(IF(ההלוואה_לא_שולמה*ההלוואה_תקינה,סכום_ריבית,0), 0)</f>
        <v>0</v>
      </c>
      <c r="H270" s="14">
        <f>IFERROR(IF(ההלוואה_לא_שולמה*ההלוואה_תקינה,יתרת_סגירה,0), 0)</f>
        <v>0</v>
      </c>
    </row>
    <row r="271" spans="2:8" ht="20.100000000000001" customHeight="1" x14ac:dyDescent="0.15">
      <c r="B271" s="7" t="str">
        <f>IFERROR(IF(ההלוואה_לא_שולמה*ההלוואה_תקינה,מספר_תשלום,""), "")</f>
        <v/>
      </c>
      <c r="C271" s="8">
        <f>IFERROR(IF(ההלוואה_לא_שולמה*ההלוואה_תקינה,תאריך_תשלום,תאריך_התחלה_של_הלוואה), תאריך_התחלה_של_הלוואה)</f>
        <v>43831</v>
      </c>
      <c r="D271" s="14" t="str">
        <f>IFERROR(IF(ההלוואה_לא_שולמה*ההלוואה_תקינה,ערך_הלוואה,""), "")</f>
        <v/>
      </c>
      <c r="E271" s="14">
        <f>IFERROR(IF(ההלוואה_לא_שולמה*ההלוואה_תקינה,תשלום_חודשי,0), 0)</f>
        <v>0</v>
      </c>
      <c r="F271" s="14">
        <f>IFERROR(IF(ההלוואה_לא_שולמה*ההלוואה_תקינה,קרן,0), 0)</f>
        <v>0</v>
      </c>
      <c r="G271" s="14">
        <f>IFERROR(IF(ההלוואה_לא_שולמה*ההלוואה_תקינה,סכום_ריבית,0), 0)</f>
        <v>0</v>
      </c>
      <c r="H271" s="14">
        <f>IFERROR(IF(ההלוואה_לא_שולמה*ההלוואה_תקינה,יתרת_סגירה,0), 0)</f>
        <v>0</v>
      </c>
    </row>
    <row r="272" spans="2:8" ht="20.100000000000001" customHeight="1" x14ac:dyDescent="0.15">
      <c r="B272" s="7" t="str">
        <f>IFERROR(IF(ההלוואה_לא_שולמה*ההלוואה_תקינה,מספר_תשלום,""), "")</f>
        <v/>
      </c>
      <c r="C272" s="8">
        <f>IFERROR(IF(ההלוואה_לא_שולמה*ההלוואה_תקינה,תאריך_תשלום,תאריך_התחלה_של_הלוואה), תאריך_התחלה_של_הלוואה)</f>
        <v>43831</v>
      </c>
      <c r="D272" s="14" t="str">
        <f>IFERROR(IF(ההלוואה_לא_שולמה*ההלוואה_תקינה,ערך_הלוואה,""), "")</f>
        <v/>
      </c>
      <c r="E272" s="14">
        <f>IFERROR(IF(ההלוואה_לא_שולמה*ההלוואה_תקינה,תשלום_חודשי,0), 0)</f>
        <v>0</v>
      </c>
      <c r="F272" s="14">
        <f>IFERROR(IF(ההלוואה_לא_שולמה*ההלוואה_תקינה,קרן,0), 0)</f>
        <v>0</v>
      </c>
      <c r="G272" s="14">
        <f>IFERROR(IF(ההלוואה_לא_שולמה*ההלוואה_תקינה,סכום_ריבית,0), 0)</f>
        <v>0</v>
      </c>
      <c r="H272" s="14">
        <f>IFERROR(IF(ההלוואה_לא_שולמה*ההלוואה_תקינה,יתרת_סגירה,0), 0)</f>
        <v>0</v>
      </c>
    </row>
    <row r="273" spans="2:8" ht="20.100000000000001" customHeight="1" x14ac:dyDescent="0.15">
      <c r="B273" s="7" t="str">
        <f>IFERROR(IF(ההלוואה_לא_שולמה*ההלוואה_תקינה,מספר_תשלום,""), "")</f>
        <v/>
      </c>
      <c r="C273" s="8">
        <f>IFERROR(IF(ההלוואה_לא_שולמה*ההלוואה_תקינה,תאריך_תשלום,תאריך_התחלה_של_הלוואה), תאריך_התחלה_של_הלוואה)</f>
        <v>43831</v>
      </c>
      <c r="D273" s="14" t="str">
        <f>IFERROR(IF(ההלוואה_לא_שולמה*ההלוואה_תקינה,ערך_הלוואה,""), "")</f>
        <v/>
      </c>
      <c r="E273" s="14">
        <f>IFERROR(IF(ההלוואה_לא_שולמה*ההלוואה_תקינה,תשלום_חודשי,0), 0)</f>
        <v>0</v>
      </c>
      <c r="F273" s="14">
        <f>IFERROR(IF(ההלוואה_לא_שולמה*ההלוואה_תקינה,קרן,0), 0)</f>
        <v>0</v>
      </c>
      <c r="G273" s="14">
        <f>IFERROR(IF(ההלוואה_לא_שולמה*ההלוואה_תקינה,סכום_ריבית,0), 0)</f>
        <v>0</v>
      </c>
      <c r="H273" s="14">
        <f>IFERROR(IF(ההלוואה_לא_שולמה*ההלוואה_תקינה,יתרת_סגירה,0), 0)</f>
        <v>0</v>
      </c>
    </row>
    <row r="274" spans="2:8" ht="20.100000000000001" customHeight="1" x14ac:dyDescent="0.15">
      <c r="B274" s="7" t="str">
        <f>IFERROR(IF(ההלוואה_לא_שולמה*ההלוואה_תקינה,מספר_תשלום,""), "")</f>
        <v/>
      </c>
      <c r="C274" s="8">
        <f>IFERROR(IF(ההלוואה_לא_שולמה*ההלוואה_תקינה,תאריך_תשלום,תאריך_התחלה_של_הלוואה), תאריך_התחלה_של_הלוואה)</f>
        <v>43831</v>
      </c>
      <c r="D274" s="14" t="str">
        <f>IFERROR(IF(ההלוואה_לא_שולמה*ההלוואה_תקינה,ערך_הלוואה,""), "")</f>
        <v/>
      </c>
      <c r="E274" s="14">
        <f>IFERROR(IF(ההלוואה_לא_שולמה*ההלוואה_תקינה,תשלום_חודשי,0), 0)</f>
        <v>0</v>
      </c>
      <c r="F274" s="14">
        <f>IFERROR(IF(ההלוואה_לא_שולמה*ההלוואה_תקינה,קרן,0), 0)</f>
        <v>0</v>
      </c>
      <c r="G274" s="14">
        <f>IFERROR(IF(ההלוואה_לא_שולמה*ההלוואה_תקינה,סכום_ריבית,0), 0)</f>
        <v>0</v>
      </c>
      <c r="H274" s="14">
        <f>IFERROR(IF(ההלוואה_לא_שולמה*ההלוואה_תקינה,יתרת_סגירה,0), 0)</f>
        <v>0</v>
      </c>
    </row>
    <row r="275" spans="2:8" ht="20.100000000000001" customHeight="1" x14ac:dyDescent="0.15">
      <c r="B275" s="7" t="str">
        <f>IFERROR(IF(ההלוואה_לא_שולמה*ההלוואה_תקינה,מספר_תשלום,""), "")</f>
        <v/>
      </c>
      <c r="C275" s="8">
        <f>IFERROR(IF(ההלוואה_לא_שולמה*ההלוואה_תקינה,תאריך_תשלום,תאריך_התחלה_של_הלוואה), תאריך_התחלה_של_הלוואה)</f>
        <v>43831</v>
      </c>
      <c r="D275" s="14" t="str">
        <f>IFERROR(IF(ההלוואה_לא_שולמה*ההלוואה_תקינה,ערך_הלוואה,""), "")</f>
        <v/>
      </c>
      <c r="E275" s="14">
        <f>IFERROR(IF(ההלוואה_לא_שולמה*ההלוואה_תקינה,תשלום_חודשי,0), 0)</f>
        <v>0</v>
      </c>
      <c r="F275" s="14">
        <f>IFERROR(IF(ההלוואה_לא_שולמה*ההלוואה_תקינה,קרן,0), 0)</f>
        <v>0</v>
      </c>
      <c r="G275" s="14">
        <f>IFERROR(IF(ההלוואה_לא_שולמה*ההלוואה_תקינה,סכום_ריבית,0), 0)</f>
        <v>0</v>
      </c>
      <c r="H275" s="14">
        <f>IFERROR(IF(ההלוואה_לא_שולמה*ההלוואה_תקינה,יתרת_סגירה,0), 0)</f>
        <v>0</v>
      </c>
    </row>
    <row r="276" spans="2:8" ht="20.100000000000001" customHeight="1" x14ac:dyDescent="0.15">
      <c r="B276" s="7" t="str">
        <f>IFERROR(IF(ההלוואה_לא_שולמה*ההלוואה_תקינה,מספר_תשלום,""), "")</f>
        <v/>
      </c>
      <c r="C276" s="8">
        <f>IFERROR(IF(ההלוואה_לא_שולמה*ההלוואה_תקינה,תאריך_תשלום,תאריך_התחלה_של_הלוואה), תאריך_התחלה_של_הלוואה)</f>
        <v>43831</v>
      </c>
      <c r="D276" s="14" t="str">
        <f>IFERROR(IF(ההלוואה_לא_שולמה*ההלוואה_תקינה,ערך_הלוואה,""), "")</f>
        <v/>
      </c>
      <c r="E276" s="14">
        <f>IFERROR(IF(ההלוואה_לא_שולמה*ההלוואה_תקינה,תשלום_חודשי,0), 0)</f>
        <v>0</v>
      </c>
      <c r="F276" s="14">
        <f>IFERROR(IF(ההלוואה_לא_שולמה*ההלוואה_תקינה,קרן,0), 0)</f>
        <v>0</v>
      </c>
      <c r="G276" s="14">
        <f>IFERROR(IF(ההלוואה_לא_שולמה*ההלוואה_תקינה,סכום_ריבית,0), 0)</f>
        <v>0</v>
      </c>
      <c r="H276" s="14">
        <f>IFERROR(IF(ההלוואה_לא_שולמה*ההלוואה_תקינה,יתרת_סגירה,0), 0)</f>
        <v>0</v>
      </c>
    </row>
    <row r="277" spans="2:8" ht="20.100000000000001" customHeight="1" x14ac:dyDescent="0.15">
      <c r="B277" s="7" t="str">
        <f>IFERROR(IF(ההלוואה_לא_שולמה*ההלוואה_תקינה,מספר_תשלום,""), "")</f>
        <v/>
      </c>
      <c r="C277" s="8">
        <f>IFERROR(IF(ההלוואה_לא_שולמה*ההלוואה_תקינה,תאריך_תשלום,תאריך_התחלה_של_הלוואה), תאריך_התחלה_של_הלוואה)</f>
        <v>43831</v>
      </c>
      <c r="D277" s="14" t="str">
        <f>IFERROR(IF(ההלוואה_לא_שולמה*ההלוואה_תקינה,ערך_הלוואה,""), "")</f>
        <v/>
      </c>
      <c r="E277" s="14">
        <f>IFERROR(IF(ההלוואה_לא_שולמה*ההלוואה_תקינה,תשלום_חודשי,0), 0)</f>
        <v>0</v>
      </c>
      <c r="F277" s="14">
        <f>IFERROR(IF(ההלוואה_לא_שולמה*ההלוואה_תקינה,קרן,0), 0)</f>
        <v>0</v>
      </c>
      <c r="G277" s="14">
        <f>IFERROR(IF(ההלוואה_לא_שולמה*ההלוואה_תקינה,סכום_ריבית,0), 0)</f>
        <v>0</v>
      </c>
      <c r="H277" s="14">
        <f>IFERROR(IF(ההלוואה_לא_שולמה*ההלוואה_תקינה,יתרת_סגירה,0), 0)</f>
        <v>0</v>
      </c>
    </row>
    <row r="278" spans="2:8" ht="20.100000000000001" customHeight="1" x14ac:dyDescent="0.15">
      <c r="B278" s="7" t="str">
        <f>IFERROR(IF(ההלוואה_לא_שולמה*ההלוואה_תקינה,מספר_תשלום,""), "")</f>
        <v/>
      </c>
      <c r="C278" s="8">
        <f>IFERROR(IF(ההלוואה_לא_שולמה*ההלוואה_תקינה,תאריך_תשלום,תאריך_התחלה_של_הלוואה), תאריך_התחלה_של_הלוואה)</f>
        <v>43831</v>
      </c>
      <c r="D278" s="14" t="str">
        <f>IFERROR(IF(ההלוואה_לא_שולמה*ההלוואה_תקינה,ערך_הלוואה,""), "")</f>
        <v/>
      </c>
      <c r="E278" s="14">
        <f>IFERROR(IF(ההלוואה_לא_שולמה*ההלוואה_תקינה,תשלום_חודשי,0), 0)</f>
        <v>0</v>
      </c>
      <c r="F278" s="14">
        <f>IFERROR(IF(ההלוואה_לא_שולמה*ההלוואה_תקינה,קרן,0), 0)</f>
        <v>0</v>
      </c>
      <c r="G278" s="14">
        <f>IFERROR(IF(ההלוואה_לא_שולמה*ההלוואה_תקינה,סכום_ריבית,0), 0)</f>
        <v>0</v>
      </c>
      <c r="H278" s="14">
        <f>IFERROR(IF(ההלוואה_לא_שולמה*ההלוואה_תקינה,יתרת_סגירה,0), 0)</f>
        <v>0</v>
      </c>
    </row>
    <row r="279" spans="2:8" ht="20.100000000000001" customHeight="1" x14ac:dyDescent="0.15">
      <c r="B279" s="7" t="str">
        <f>IFERROR(IF(ההלוואה_לא_שולמה*ההלוואה_תקינה,מספר_תשלום,""), "")</f>
        <v/>
      </c>
      <c r="C279" s="8">
        <f>IFERROR(IF(ההלוואה_לא_שולמה*ההלוואה_תקינה,תאריך_תשלום,תאריך_התחלה_של_הלוואה), תאריך_התחלה_של_הלוואה)</f>
        <v>43831</v>
      </c>
      <c r="D279" s="14" t="str">
        <f>IFERROR(IF(ההלוואה_לא_שולמה*ההלוואה_תקינה,ערך_הלוואה,""), "")</f>
        <v/>
      </c>
      <c r="E279" s="14">
        <f>IFERROR(IF(ההלוואה_לא_שולמה*ההלוואה_תקינה,תשלום_חודשי,0), 0)</f>
        <v>0</v>
      </c>
      <c r="F279" s="14">
        <f>IFERROR(IF(ההלוואה_לא_שולמה*ההלוואה_תקינה,קרן,0), 0)</f>
        <v>0</v>
      </c>
      <c r="G279" s="14">
        <f>IFERROR(IF(ההלוואה_לא_שולמה*ההלוואה_תקינה,סכום_ריבית,0), 0)</f>
        <v>0</v>
      </c>
      <c r="H279" s="14">
        <f>IFERROR(IF(ההלוואה_לא_שולמה*ההלוואה_תקינה,יתרת_סגירה,0), 0)</f>
        <v>0</v>
      </c>
    </row>
    <row r="280" spans="2:8" ht="20.100000000000001" customHeight="1" x14ac:dyDescent="0.15">
      <c r="B280" s="7" t="str">
        <f>IFERROR(IF(ההלוואה_לא_שולמה*ההלוואה_תקינה,מספר_תשלום,""), "")</f>
        <v/>
      </c>
      <c r="C280" s="8">
        <f>IFERROR(IF(ההלוואה_לא_שולמה*ההלוואה_תקינה,תאריך_תשלום,תאריך_התחלה_של_הלוואה), תאריך_התחלה_של_הלוואה)</f>
        <v>43831</v>
      </c>
      <c r="D280" s="14" t="str">
        <f>IFERROR(IF(ההלוואה_לא_שולמה*ההלוואה_תקינה,ערך_הלוואה,""), "")</f>
        <v/>
      </c>
      <c r="E280" s="14">
        <f>IFERROR(IF(ההלוואה_לא_שולמה*ההלוואה_תקינה,תשלום_חודשי,0), 0)</f>
        <v>0</v>
      </c>
      <c r="F280" s="14">
        <f>IFERROR(IF(ההלוואה_לא_שולמה*ההלוואה_תקינה,קרן,0), 0)</f>
        <v>0</v>
      </c>
      <c r="G280" s="14">
        <f>IFERROR(IF(ההלוואה_לא_שולמה*ההלוואה_תקינה,סכום_ריבית,0), 0)</f>
        <v>0</v>
      </c>
      <c r="H280" s="14">
        <f>IFERROR(IF(ההלוואה_לא_שולמה*ההלוואה_תקינה,יתרת_סגירה,0), 0)</f>
        <v>0</v>
      </c>
    </row>
    <row r="281" spans="2:8" ht="20.100000000000001" customHeight="1" x14ac:dyDescent="0.15">
      <c r="B281" s="7" t="str">
        <f>IFERROR(IF(ההלוואה_לא_שולמה*ההלוואה_תקינה,מספר_תשלום,""), "")</f>
        <v/>
      </c>
      <c r="C281" s="8">
        <f>IFERROR(IF(ההלוואה_לא_שולמה*ההלוואה_תקינה,תאריך_תשלום,תאריך_התחלה_של_הלוואה), תאריך_התחלה_של_הלוואה)</f>
        <v>43831</v>
      </c>
      <c r="D281" s="14" t="str">
        <f>IFERROR(IF(ההלוואה_לא_שולמה*ההלוואה_תקינה,ערך_הלוואה,""), "")</f>
        <v/>
      </c>
      <c r="E281" s="14">
        <f>IFERROR(IF(ההלוואה_לא_שולמה*ההלוואה_תקינה,תשלום_חודשי,0), 0)</f>
        <v>0</v>
      </c>
      <c r="F281" s="14">
        <f>IFERROR(IF(ההלוואה_לא_שולמה*ההלוואה_תקינה,קרן,0), 0)</f>
        <v>0</v>
      </c>
      <c r="G281" s="14">
        <f>IFERROR(IF(ההלוואה_לא_שולמה*ההלוואה_תקינה,סכום_ריבית,0), 0)</f>
        <v>0</v>
      </c>
      <c r="H281" s="14">
        <f>IFERROR(IF(ההלוואה_לא_שולמה*ההלוואה_תקינה,יתרת_סגירה,0), 0)</f>
        <v>0</v>
      </c>
    </row>
    <row r="282" spans="2:8" ht="20.100000000000001" customHeight="1" x14ac:dyDescent="0.15">
      <c r="B282" s="7" t="str">
        <f>IFERROR(IF(ההלוואה_לא_שולמה*ההלוואה_תקינה,מספר_תשלום,""), "")</f>
        <v/>
      </c>
      <c r="C282" s="8">
        <f>IFERROR(IF(ההלוואה_לא_שולמה*ההלוואה_תקינה,תאריך_תשלום,תאריך_התחלה_של_הלוואה), תאריך_התחלה_של_הלוואה)</f>
        <v>43831</v>
      </c>
      <c r="D282" s="14" t="str">
        <f>IFERROR(IF(ההלוואה_לא_שולמה*ההלוואה_תקינה,ערך_הלוואה,""), "")</f>
        <v/>
      </c>
      <c r="E282" s="14">
        <f>IFERROR(IF(ההלוואה_לא_שולמה*ההלוואה_תקינה,תשלום_חודשי,0), 0)</f>
        <v>0</v>
      </c>
      <c r="F282" s="14">
        <f>IFERROR(IF(ההלוואה_לא_שולמה*ההלוואה_תקינה,קרן,0), 0)</f>
        <v>0</v>
      </c>
      <c r="G282" s="14">
        <f>IFERROR(IF(ההלוואה_לא_שולמה*ההלוואה_תקינה,סכום_ריבית,0), 0)</f>
        <v>0</v>
      </c>
      <c r="H282" s="14">
        <f>IFERROR(IF(ההלוואה_לא_שולמה*ההלוואה_תקינה,יתרת_סגירה,0), 0)</f>
        <v>0</v>
      </c>
    </row>
    <row r="283" spans="2:8" ht="20.100000000000001" customHeight="1" x14ac:dyDescent="0.15">
      <c r="B283" s="7" t="str">
        <f>IFERROR(IF(ההלוואה_לא_שולמה*ההלוואה_תקינה,מספר_תשלום,""), "")</f>
        <v/>
      </c>
      <c r="C283" s="8">
        <f>IFERROR(IF(ההלוואה_לא_שולמה*ההלוואה_תקינה,תאריך_תשלום,תאריך_התחלה_של_הלוואה), תאריך_התחלה_של_הלוואה)</f>
        <v>43831</v>
      </c>
      <c r="D283" s="14" t="str">
        <f>IFERROR(IF(ההלוואה_לא_שולמה*ההלוואה_תקינה,ערך_הלוואה,""), "")</f>
        <v/>
      </c>
      <c r="E283" s="14">
        <f>IFERROR(IF(ההלוואה_לא_שולמה*ההלוואה_תקינה,תשלום_חודשי,0), 0)</f>
        <v>0</v>
      </c>
      <c r="F283" s="14">
        <f>IFERROR(IF(ההלוואה_לא_שולמה*ההלוואה_תקינה,קרן,0), 0)</f>
        <v>0</v>
      </c>
      <c r="G283" s="14">
        <f>IFERROR(IF(ההלוואה_לא_שולמה*ההלוואה_תקינה,סכום_ריבית,0), 0)</f>
        <v>0</v>
      </c>
      <c r="H283" s="14">
        <f>IFERROR(IF(ההלוואה_לא_שולמה*ההלוואה_תקינה,יתרת_סגירה,0), 0)</f>
        <v>0</v>
      </c>
    </row>
    <row r="284" spans="2:8" ht="20.100000000000001" customHeight="1" x14ac:dyDescent="0.15">
      <c r="B284" s="7" t="str">
        <f>IFERROR(IF(ההלוואה_לא_שולמה*ההלוואה_תקינה,מספר_תשלום,""), "")</f>
        <v/>
      </c>
      <c r="C284" s="8">
        <f>IFERROR(IF(ההלוואה_לא_שולמה*ההלוואה_תקינה,תאריך_תשלום,תאריך_התחלה_של_הלוואה), תאריך_התחלה_של_הלוואה)</f>
        <v>43831</v>
      </c>
      <c r="D284" s="14" t="str">
        <f>IFERROR(IF(ההלוואה_לא_שולמה*ההלוואה_תקינה,ערך_הלוואה,""), "")</f>
        <v/>
      </c>
      <c r="E284" s="14">
        <f>IFERROR(IF(ההלוואה_לא_שולמה*ההלוואה_תקינה,תשלום_חודשי,0), 0)</f>
        <v>0</v>
      </c>
      <c r="F284" s="14">
        <f>IFERROR(IF(ההלוואה_לא_שולמה*ההלוואה_תקינה,קרן,0), 0)</f>
        <v>0</v>
      </c>
      <c r="G284" s="14">
        <f>IFERROR(IF(ההלוואה_לא_שולמה*ההלוואה_תקינה,סכום_ריבית,0), 0)</f>
        <v>0</v>
      </c>
      <c r="H284" s="14">
        <f>IFERROR(IF(ההלוואה_לא_שולמה*ההלוואה_תקינה,יתרת_סגירה,0), 0)</f>
        <v>0</v>
      </c>
    </row>
    <row r="285" spans="2:8" ht="20.100000000000001" customHeight="1" x14ac:dyDescent="0.15">
      <c r="B285" s="7" t="str">
        <f>IFERROR(IF(ההלוואה_לא_שולמה*ההלוואה_תקינה,מספר_תשלום,""), "")</f>
        <v/>
      </c>
      <c r="C285" s="8">
        <f>IFERROR(IF(ההלוואה_לא_שולמה*ההלוואה_תקינה,תאריך_תשלום,תאריך_התחלה_של_הלוואה), תאריך_התחלה_של_הלוואה)</f>
        <v>43831</v>
      </c>
      <c r="D285" s="14" t="str">
        <f>IFERROR(IF(ההלוואה_לא_שולמה*ההלוואה_תקינה,ערך_הלוואה,""), "")</f>
        <v/>
      </c>
      <c r="E285" s="14">
        <f>IFERROR(IF(ההלוואה_לא_שולמה*ההלוואה_תקינה,תשלום_חודשי,0), 0)</f>
        <v>0</v>
      </c>
      <c r="F285" s="14">
        <f>IFERROR(IF(ההלוואה_לא_שולמה*ההלוואה_תקינה,קרן,0), 0)</f>
        <v>0</v>
      </c>
      <c r="G285" s="14">
        <f>IFERROR(IF(ההלוואה_לא_שולמה*ההלוואה_תקינה,סכום_ריבית,0), 0)</f>
        <v>0</v>
      </c>
      <c r="H285" s="14">
        <f>IFERROR(IF(ההלוואה_לא_שולמה*ההלוואה_תקינה,יתרת_סגירה,0), 0)</f>
        <v>0</v>
      </c>
    </row>
    <row r="286" spans="2:8" ht="20.100000000000001" customHeight="1" x14ac:dyDescent="0.15">
      <c r="B286" s="7" t="str">
        <f>IFERROR(IF(ההלוואה_לא_שולמה*ההלוואה_תקינה,מספר_תשלום,""), "")</f>
        <v/>
      </c>
      <c r="C286" s="8">
        <f>IFERROR(IF(ההלוואה_לא_שולמה*ההלוואה_תקינה,תאריך_תשלום,תאריך_התחלה_של_הלוואה), תאריך_התחלה_של_הלוואה)</f>
        <v>43831</v>
      </c>
      <c r="D286" s="14" t="str">
        <f>IFERROR(IF(ההלוואה_לא_שולמה*ההלוואה_תקינה,ערך_הלוואה,""), "")</f>
        <v/>
      </c>
      <c r="E286" s="14">
        <f>IFERROR(IF(ההלוואה_לא_שולמה*ההלוואה_תקינה,תשלום_חודשי,0), 0)</f>
        <v>0</v>
      </c>
      <c r="F286" s="14">
        <f>IFERROR(IF(ההלוואה_לא_שולמה*ההלוואה_תקינה,קרן,0), 0)</f>
        <v>0</v>
      </c>
      <c r="G286" s="14">
        <f>IFERROR(IF(ההלוואה_לא_שולמה*ההלוואה_תקינה,סכום_ריבית,0), 0)</f>
        <v>0</v>
      </c>
      <c r="H286" s="14">
        <f>IFERROR(IF(ההלוואה_לא_שולמה*ההלוואה_תקינה,יתרת_סגירה,0), 0)</f>
        <v>0</v>
      </c>
    </row>
    <row r="287" spans="2:8" ht="20.100000000000001" customHeight="1" x14ac:dyDescent="0.15">
      <c r="B287" s="7" t="str">
        <f>IFERROR(IF(ההלוואה_לא_שולמה*ההלוואה_תקינה,מספר_תשלום,""), "")</f>
        <v/>
      </c>
      <c r="C287" s="8">
        <f>IFERROR(IF(ההלוואה_לא_שולמה*ההלוואה_תקינה,תאריך_תשלום,תאריך_התחלה_של_הלוואה), תאריך_התחלה_של_הלוואה)</f>
        <v>43831</v>
      </c>
      <c r="D287" s="14" t="str">
        <f>IFERROR(IF(ההלוואה_לא_שולמה*ההלוואה_תקינה,ערך_הלוואה,""), "")</f>
        <v/>
      </c>
      <c r="E287" s="14">
        <f>IFERROR(IF(ההלוואה_לא_שולמה*ההלוואה_תקינה,תשלום_חודשי,0), 0)</f>
        <v>0</v>
      </c>
      <c r="F287" s="14">
        <f>IFERROR(IF(ההלוואה_לא_שולמה*ההלוואה_תקינה,קרן,0), 0)</f>
        <v>0</v>
      </c>
      <c r="G287" s="14">
        <f>IFERROR(IF(ההלוואה_לא_שולמה*ההלוואה_תקינה,סכום_ריבית,0), 0)</f>
        <v>0</v>
      </c>
      <c r="H287" s="14">
        <f>IFERROR(IF(ההלוואה_לא_שולמה*ההלוואה_תקינה,יתרת_סגירה,0), 0)</f>
        <v>0</v>
      </c>
    </row>
    <row r="288" spans="2:8" ht="20.100000000000001" customHeight="1" x14ac:dyDescent="0.15">
      <c r="B288" s="7" t="str">
        <f>IFERROR(IF(ההלוואה_לא_שולמה*ההלוואה_תקינה,מספר_תשלום,""), "")</f>
        <v/>
      </c>
      <c r="C288" s="8">
        <f>IFERROR(IF(ההלוואה_לא_שולמה*ההלוואה_תקינה,תאריך_תשלום,תאריך_התחלה_של_הלוואה), תאריך_התחלה_של_הלוואה)</f>
        <v>43831</v>
      </c>
      <c r="D288" s="14" t="str">
        <f>IFERROR(IF(ההלוואה_לא_שולמה*ההלוואה_תקינה,ערך_הלוואה,""), "")</f>
        <v/>
      </c>
      <c r="E288" s="14">
        <f>IFERROR(IF(ההלוואה_לא_שולמה*ההלוואה_תקינה,תשלום_חודשי,0), 0)</f>
        <v>0</v>
      </c>
      <c r="F288" s="14">
        <f>IFERROR(IF(ההלוואה_לא_שולמה*ההלוואה_תקינה,קרן,0), 0)</f>
        <v>0</v>
      </c>
      <c r="G288" s="14">
        <f>IFERROR(IF(ההלוואה_לא_שולמה*ההלוואה_תקינה,סכום_ריבית,0), 0)</f>
        <v>0</v>
      </c>
      <c r="H288" s="14">
        <f>IFERROR(IF(ההלוואה_לא_שולמה*ההלוואה_תקינה,יתרת_סגירה,0), 0)</f>
        <v>0</v>
      </c>
    </row>
    <row r="289" spans="2:8" ht="20.100000000000001" customHeight="1" x14ac:dyDescent="0.15">
      <c r="B289" s="7" t="str">
        <f>IFERROR(IF(ההלוואה_לא_שולמה*ההלוואה_תקינה,מספר_תשלום,""), "")</f>
        <v/>
      </c>
      <c r="C289" s="8">
        <f>IFERROR(IF(ההלוואה_לא_שולמה*ההלוואה_תקינה,תאריך_תשלום,תאריך_התחלה_של_הלוואה), תאריך_התחלה_של_הלוואה)</f>
        <v>43831</v>
      </c>
      <c r="D289" s="14" t="str">
        <f>IFERROR(IF(ההלוואה_לא_שולמה*ההלוואה_תקינה,ערך_הלוואה,""), "")</f>
        <v/>
      </c>
      <c r="E289" s="14">
        <f>IFERROR(IF(ההלוואה_לא_שולמה*ההלוואה_תקינה,תשלום_חודשי,0), 0)</f>
        <v>0</v>
      </c>
      <c r="F289" s="14">
        <f>IFERROR(IF(ההלוואה_לא_שולמה*ההלוואה_תקינה,קרן,0), 0)</f>
        <v>0</v>
      </c>
      <c r="G289" s="14">
        <f>IFERROR(IF(ההלוואה_לא_שולמה*ההלוואה_תקינה,סכום_ריבית,0), 0)</f>
        <v>0</v>
      </c>
      <c r="H289" s="14">
        <f>IFERROR(IF(ההלוואה_לא_שולמה*ההלוואה_תקינה,יתרת_סגירה,0), 0)</f>
        <v>0</v>
      </c>
    </row>
    <row r="290" spans="2:8" ht="20.100000000000001" customHeight="1" x14ac:dyDescent="0.15">
      <c r="B290" s="7" t="str">
        <f>IFERROR(IF(ההלוואה_לא_שולמה*ההלוואה_תקינה,מספר_תשלום,""), "")</f>
        <v/>
      </c>
      <c r="C290" s="8">
        <f>IFERROR(IF(ההלוואה_לא_שולמה*ההלוואה_תקינה,תאריך_תשלום,תאריך_התחלה_של_הלוואה), תאריך_התחלה_של_הלוואה)</f>
        <v>43831</v>
      </c>
      <c r="D290" s="14" t="str">
        <f>IFERROR(IF(ההלוואה_לא_שולמה*ההלוואה_תקינה,ערך_הלוואה,""), "")</f>
        <v/>
      </c>
      <c r="E290" s="14">
        <f>IFERROR(IF(ההלוואה_לא_שולמה*ההלוואה_תקינה,תשלום_חודשי,0), 0)</f>
        <v>0</v>
      </c>
      <c r="F290" s="14">
        <f>IFERROR(IF(ההלוואה_לא_שולמה*ההלוואה_תקינה,קרן,0), 0)</f>
        <v>0</v>
      </c>
      <c r="G290" s="14">
        <f>IFERROR(IF(ההלוואה_לא_שולמה*ההלוואה_תקינה,סכום_ריבית,0), 0)</f>
        <v>0</v>
      </c>
      <c r="H290" s="14">
        <f>IFERROR(IF(ההלוואה_לא_שולמה*ההלוואה_תקינה,יתרת_סגירה,0), 0)</f>
        <v>0</v>
      </c>
    </row>
    <row r="291" spans="2:8" ht="20.100000000000001" customHeight="1" x14ac:dyDescent="0.15">
      <c r="B291" s="7" t="str">
        <f>IFERROR(IF(ההלוואה_לא_שולמה*ההלוואה_תקינה,מספר_תשלום,""), "")</f>
        <v/>
      </c>
      <c r="C291" s="8">
        <f>IFERROR(IF(ההלוואה_לא_שולמה*ההלוואה_תקינה,תאריך_תשלום,תאריך_התחלה_של_הלוואה), תאריך_התחלה_של_הלוואה)</f>
        <v>43831</v>
      </c>
      <c r="D291" s="14" t="str">
        <f>IFERROR(IF(ההלוואה_לא_שולמה*ההלוואה_תקינה,ערך_הלוואה,""), "")</f>
        <v/>
      </c>
      <c r="E291" s="14">
        <f>IFERROR(IF(ההלוואה_לא_שולמה*ההלוואה_תקינה,תשלום_חודשי,0), 0)</f>
        <v>0</v>
      </c>
      <c r="F291" s="14">
        <f>IFERROR(IF(ההלוואה_לא_שולמה*ההלוואה_תקינה,קרן,0), 0)</f>
        <v>0</v>
      </c>
      <c r="G291" s="14">
        <f>IFERROR(IF(ההלוואה_לא_שולמה*ההלוואה_תקינה,סכום_ריבית,0), 0)</f>
        <v>0</v>
      </c>
      <c r="H291" s="14">
        <f>IFERROR(IF(ההלוואה_לא_שולמה*ההלוואה_תקינה,יתרת_סגירה,0), 0)</f>
        <v>0</v>
      </c>
    </row>
    <row r="292" spans="2:8" ht="20.100000000000001" customHeight="1" x14ac:dyDescent="0.15">
      <c r="B292" s="7" t="str">
        <f>IFERROR(IF(ההלוואה_לא_שולמה*ההלוואה_תקינה,מספר_תשלום,""), "")</f>
        <v/>
      </c>
      <c r="C292" s="8">
        <f>IFERROR(IF(ההלוואה_לא_שולמה*ההלוואה_תקינה,תאריך_תשלום,תאריך_התחלה_של_הלוואה), תאריך_התחלה_של_הלוואה)</f>
        <v>43831</v>
      </c>
      <c r="D292" s="14" t="str">
        <f>IFERROR(IF(ההלוואה_לא_שולמה*ההלוואה_תקינה,ערך_הלוואה,""), "")</f>
        <v/>
      </c>
      <c r="E292" s="14">
        <f>IFERROR(IF(ההלוואה_לא_שולמה*ההלוואה_תקינה,תשלום_חודשי,0), 0)</f>
        <v>0</v>
      </c>
      <c r="F292" s="14">
        <f>IFERROR(IF(ההלוואה_לא_שולמה*ההלוואה_תקינה,קרן,0), 0)</f>
        <v>0</v>
      </c>
      <c r="G292" s="14">
        <f>IFERROR(IF(ההלוואה_לא_שולמה*ההלוואה_תקינה,סכום_ריבית,0), 0)</f>
        <v>0</v>
      </c>
      <c r="H292" s="14">
        <f>IFERROR(IF(ההלוואה_לא_שולמה*ההלוואה_תקינה,יתרת_סגירה,0), 0)</f>
        <v>0</v>
      </c>
    </row>
    <row r="293" spans="2:8" ht="20.100000000000001" customHeight="1" x14ac:dyDescent="0.15">
      <c r="B293" s="7" t="str">
        <f>IFERROR(IF(ההלוואה_לא_שולמה*ההלוואה_תקינה,מספר_תשלום,""), "")</f>
        <v/>
      </c>
      <c r="C293" s="8">
        <f>IFERROR(IF(ההלוואה_לא_שולמה*ההלוואה_תקינה,תאריך_תשלום,תאריך_התחלה_של_הלוואה), תאריך_התחלה_של_הלוואה)</f>
        <v>43831</v>
      </c>
      <c r="D293" s="14" t="str">
        <f>IFERROR(IF(ההלוואה_לא_שולמה*ההלוואה_תקינה,ערך_הלוואה,""), "")</f>
        <v/>
      </c>
      <c r="E293" s="14">
        <f>IFERROR(IF(ההלוואה_לא_שולמה*ההלוואה_תקינה,תשלום_חודשי,0), 0)</f>
        <v>0</v>
      </c>
      <c r="F293" s="14">
        <f>IFERROR(IF(ההלוואה_לא_שולמה*ההלוואה_תקינה,קרן,0), 0)</f>
        <v>0</v>
      </c>
      <c r="G293" s="14">
        <f>IFERROR(IF(ההלוואה_לא_שולמה*ההלוואה_תקינה,סכום_ריבית,0), 0)</f>
        <v>0</v>
      </c>
      <c r="H293" s="14">
        <f>IFERROR(IF(ההלוואה_לא_שולמה*ההלוואה_תקינה,יתרת_סגירה,0), 0)</f>
        <v>0</v>
      </c>
    </row>
    <row r="294" spans="2:8" ht="20.100000000000001" customHeight="1" x14ac:dyDescent="0.15">
      <c r="B294" s="7" t="str">
        <f>IFERROR(IF(ההלוואה_לא_שולמה*ההלוואה_תקינה,מספר_תשלום,""), "")</f>
        <v/>
      </c>
      <c r="C294" s="8">
        <f>IFERROR(IF(ההלוואה_לא_שולמה*ההלוואה_תקינה,תאריך_תשלום,תאריך_התחלה_של_הלוואה), תאריך_התחלה_של_הלוואה)</f>
        <v>43831</v>
      </c>
      <c r="D294" s="14" t="str">
        <f>IFERROR(IF(ההלוואה_לא_שולמה*ההלוואה_תקינה,ערך_הלוואה,""), "")</f>
        <v/>
      </c>
      <c r="E294" s="14">
        <f>IFERROR(IF(ההלוואה_לא_שולמה*ההלוואה_תקינה,תשלום_חודשי,0), 0)</f>
        <v>0</v>
      </c>
      <c r="F294" s="14">
        <f>IFERROR(IF(ההלוואה_לא_שולמה*ההלוואה_תקינה,קרן,0), 0)</f>
        <v>0</v>
      </c>
      <c r="G294" s="14">
        <f>IFERROR(IF(ההלוואה_לא_שולמה*ההלוואה_תקינה,סכום_ריבית,0), 0)</f>
        <v>0</v>
      </c>
      <c r="H294" s="14">
        <f>IFERROR(IF(ההלוואה_לא_שולמה*ההלוואה_תקינה,יתרת_סגירה,0), 0)</f>
        <v>0</v>
      </c>
    </row>
    <row r="295" spans="2:8" ht="20.100000000000001" customHeight="1" x14ac:dyDescent="0.15">
      <c r="B295" s="7" t="str">
        <f>IFERROR(IF(ההלוואה_לא_שולמה*ההלוואה_תקינה,מספר_תשלום,""), "")</f>
        <v/>
      </c>
      <c r="C295" s="8">
        <f>IFERROR(IF(ההלוואה_לא_שולמה*ההלוואה_תקינה,תאריך_תשלום,תאריך_התחלה_של_הלוואה), תאריך_התחלה_של_הלוואה)</f>
        <v>43831</v>
      </c>
      <c r="D295" s="14" t="str">
        <f>IFERROR(IF(ההלוואה_לא_שולמה*ההלוואה_תקינה,ערך_הלוואה,""), "")</f>
        <v/>
      </c>
      <c r="E295" s="14">
        <f>IFERROR(IF(ההלוואה_לא_שולמה*ההלוואה_תקינה,תשלום_חודשי,0), 0)</f>
        <v>0</v>
      </c>
      <c r="F295" s="14">
        <f>IFERROR(IF(ההלוואה_לא_שולמה*ההלוואה_תקינה,קרן,0), 0)</f>
        <v>0</v>
      </c>
      <c r="G295" s="14">
        <f>IFERROR(IF(ההלוואה_לא_שולמה*ההלוואה_תקינה,סכום_ריבית,0), 0)</f>
        <v>0</v>
      </c>
      <c r="H295" s="14">
        <f>IFERROR(IF(ההלוואה_לא_שולמה*ההלוואה_תקינה,יתרת_סגירה,0), 0)</f>
        <v>0</v>
      </c>
    </row>
    <row r="296" spans="2:8" ht="20.100000000000001" customHeight="1" x14ac:dyDescent="0.15">
      <c r="B296" s="7" t="str">
        <f>IFERROR(IF(ההלוואה_לא_שולמה*ההלוואה_תקינה,מספר_תשלום,""), "")</f>
        <v/>
      </c>
      <c r="C296" s="8">
        <f>IFERROR(IF(ההלוואה_לא_שולמה*ההלוואה_תקינה,תאריך_תשלום,תאריך_התחלה_של_הלוואה), תאריך_התחלה_של_הלוואה)</f>
        <v>43831</v>
      </c>
      <c r="D296" s="14" t="str">
        <f>IFERROR(IF(ההלוואה_לא_שולמה*ההלוואה_תקינה,ערך_הלוואה,""), "")</f>
        <v/>
      </c>
      <c r="E296" s="14">
        <f>IFERROR(IF(ההלוואה_לא_שולמה*ההלוואה_תקינה,תשלום_חודשי,0), 0)</f>
        <v>0</v>
      </c>
      <c r="F296" s="14">
        <f>IFERROR(IF(ההלוואה_לא_שולמה*ההלוואה_תקינה,קרן,0), 0)</f>
        <v>0</v>
      </c>
      <c r="G296" s="14">
        <f>IFERROR(IF(ההלוואה_לא_שולמה*ההלוואה_תקינה,סכום_ריבית,0), 0)</f>
        <v>0</v>
      </c>
      <c r="H296" s="14">
        <f>IFERROR(IF(ההלוואה_לא_שולמה*ההלוואה_תקינה,יתרת_סגירה,0), 0)</f>
        <v>0</v>
      </c>
    </row>
    <row r="297" spans="2:8" ht="20.100000000000001" customHeight="1" x14ac:dyDescent="0.15">
      <c r="B297" s="7" t="str">
        <f>IFERROR(IF(ההלוואה_לא_שולמה*ההלוואה_תקינה,מספר_תשלום,""), "")</f>
        <v/>
      </c>
      <c r="C297" s="8">
        <f>IFERROR(IF(ההלוואה_לא_שולמה*ההלוואה_תקינה,תאריך_תשלום,תאריך_התחלה_של_הלוואה), תאריך_התחלה_של_הלוואה)</f>
        <v>43831</v>
      </c>
      <c r="D297" s="14" t="str">
        <f>IFERROR(IF(ההלוואה_לא_שולמה*ההלוואה_תקינה,ערך_הלוואה,""), "")</f>
        <v/>
      </c>
      <c r="E297" s="14">
        <f>IFERROR(IF(ההלוואה_לא_שולמה*ההלוואה_תקינה,תשלום_חודשי,0), 0)</f>
        <v>0</v>
      </c>
      <c r="F297" s="14">
        <f>IFERROR(IF(ההלוואה_לא_שולמה*ההלוואה_תקינה,קרן,0), 0)</f>
        <v>0</v>
      </c>
      <c r="G297" s="14">
        <f>IFERROR(IF(ההלוואה_לא_שולמה*ההלוואה_תקינה,סכום_ריבית,0), 0)</f>
        <v>0</v>
      </c>
      <c r="H297" s="14">
        <f>IFERROR(IF(ההלוואה_לא_שולמה*ההלוואה_תקינה,יתרת_סגירה,0), 0)</f>
        <v>0</v>
      </c>
    </row>
    <row r="298" spans="2:8" ht="20.100000000000001" customHeight="1" x14ac:dyDescent="0.15">
      <c r="B298" s="7" t="str">
        <f>IFERROR(IF(ההלוואה_לא_שולמה*ההלוואה_תקינה,מספר_תשלום,""), "")</f>
        <v/>
      </c>
      <c r="C298" s="8">
        <f>IFERROR(IF(ההלוואה_לא_שולמה*ההלוואה_תקינה,תאריך_תשלום,תאריך_התחלה_של_הלוואה), תאריך_התחלה_של_הלוואה)</f>
        <v>43831</v>
      </c>
      <c r="D298" s="14" t="str">
        <f>IFERROR(IF(ההלוואה_לא_שולמה*ההלוואה_תקינה,ערך_הלוואה,""), "")</f>
        <v/>
      </c>
      <c r="E298" s="14">
        <f>IFERROR(IF(ההלוואה_לא_שולמה*ההלוואה_תקינה,תשלום_חודשי,0), 0)</f>
        <v>0</v>
      </c>
      <c r="F298" s="14">
        <f>IFERROR(IF(ההלוואה_לא_שולמה*ההלוואה_תקינה,קרן,0), 0)</f>
        <v>0</v>
      </c>
      <c r="G298" s="14">
        <f>IFERROR(IF(ההלוואה_לא_שולמה*ההלוואה_תקינה,סכום_ריבית,0), 0)</f>
        <v>0</v>
      </c>
      <c r="H298" s="14">
        <f>IFERROR(IF(ההלוואה_לא_שולמה*ההלוואה_תקינה,יתרת_סגירה,0), 0)</f>
        <v>0</v>
      </c>
    </row>
    <row r="299" spans="2:8" ht="20.100000000000001" customHeight="1" x14ac:dyDescent="0.15">
      <c r="B299" s="7" t="str">
        <f>IFERROR(IF(ההלוואה_לא_שולמה*ההלוואה_תקינה,מספר_תשלום,""), "")</f>
        <v/>
      </c>
      <c r="C299" s="8">
        <f>IFERROR(IF(ההלוואה_לא_שולמה*ההלוואה_תקינה,תאריך_תשלום,תאריך_התחלה_של_הלוואה), תאריך_התחלה_של_הלוואה)</f>
        <v>43831</v>
      </c>
      <c r="D299" s="14" t="str">
        <f>IFERROR(IF(ההלוואה_לא_שולמה*ההלוואה_תקינה,ערך_הלוואה,""), "")</f>
        <v/>
      </c>
      <c r="E299" s="14">
        <f>IFERROR(IF(ההלוואה_לא_שולמה*ההלוואה_תקינה,תשלום_חודשי,0), 0)</f>
        <v>0</v>
      </c>
      <c r="F299" s="14">
        <f>IFERROR(IF(ההלוואה_לא_שולמה*ההלוואה_תקינה,קרן,0), 0)</f>
        <v>0</v>
      </c>
      <c r="G299" s="14">
        <f>IFERROR(IF(ההלוואה_לא_שולמה*ההלוואה_תקינה,סכום_ריבית,0), 0)</f>
        <v>0</v>
      </c>
      <c r="H299" s="14">
        <f>IFERROR(IF(ההלוואה_לא_שולמה*ההלוואה_תקינה,יתרת_סגירה,0), 0)</f>
        <v>0</v>
      </c>
    </row>
    <row r="300" spans="2:8" ht="20.100000000000001" customHeight="1" x14ac:dyDescent="0.15">
      <c r="B300" s="7" t="str">
        <f>IFERROR(IF(ההלוואה_לא_שולמה*ההלוואה_תקינה,מספר_תשלום,""), "")</f>
        <v/>
      </c>
      <c r="C300" s="8">
        <f>IFERROR(IF(ההלוואה_לא_שולמה*ההלוואה_תקינה,תאריך_תשלום,תאריך_התחלה_של_הלוואה), תאריך_התחלה_של_הלוואה)</f>
        <v>43831</v>
      </c>
      <c r="D300" s="14" t="str">
        <f>IFERROR(IF(ההלוואה_לא_שולמה*ההלוואה_תקינה,ערך_הלוואה,""), "")</f>
        <v/>
      </c>
      <c r="E300" s="14">
        <f>IFERROR(IF(ההלוואה_לא_שולמה*ההלוואה_תקינה,תשלום_חודשי,0), 0)</f>
        <v>0</v>
      </c>
      <c r="F300" s="14">
        <f>IFERROR(IF(ההלוואה_לא_שולמה*ההלוואה_תקינה,קרן,0), 0)</f>
        <v>0</v>
      </c>
      <c r="G300" s="14">
        <f>IFERROR(IF(ההלוואה_לא_שולמה*ההלוואה_תקינה,סכום_ריבית,0), 0)</f>
        <v>0</v>
      </c>
      <c r="H300" s="14">
        <f>IFERROR(IF(ההלוואה_לא_שולמה*ההלוואה_תקינה,יתרת_סגירה,0), 0)</f>
        <v>0</v>
      </c>
    </row>
    <row r="301" spans="2:8" ht="20.100000000000001" customHeight="1" x14ac:dyDescent="0.15">
      <c r="B301" s="7" t="str">
        <f>IFERROR(IF(ההלוואה_לא_שולמה*ההלוואה_תקינה,מספר_תשלום,""), "")</f>
        <v/>
      </c>
      <c r="C301" s="8">
        <f>IFERROR(IF(ההלוואה_לא_שולמה*ההלוואה_תקינה,תאריך_תשלום,תאריך_התחלה_של_הלוואה), תאריך_התחלה_של_הלוואה)</f>
        <v>43831</v>
      </c>
      <c r="D301" s="14" t="str">
        <f>IFERROR(IF(ההלוואה_לא_שולמה*ההלוואה_תקינה,ערך_הלוואה,""), "")</f>
        <v/>
      </c>
      <c r="E301" s="14">
        <f>IFERROR(IF(ההלוואה_לא_שולמה*ההלוואה_תקינה,תשלום_חודשי,0), 0)</f>
        <v>0</v>
      </c>
      <c r="F301" s="14">
        <f>IFERROR(IF(ההלוואה_לא_שולמה*ההלוואה_תקינה,קרן,0), 0)</f>
        <v>0</v>
      </c>
      <c r="G301" s="14">
        <f>IFERROR(IF(ההלוואה_לא_שולמה*ההלוואה_תקינה,סכום_ריבית,0), 0)</f>
        <v>0</v>
      </c>
      <c r="H301" s="14">
        <f>IFERROR(IF(ההלוואה_לא_שולמה*ההלוואה_תקינה,יתרת_סגירה,0), 0)</f>
        <v>0</v>
      </c>
    </row>
    <row r="302" spans="2:8" ht="20.100000000000001" customHeight="1" x14ac:dyDescent="0.15">
      <c r="B302" s="7" t="str">
        <f>IFERROR(IF(ההלוואה_לא_שולמה*ההלוואה_תקינה,מספר_תשלום,""), "")</f>
        <v/>
      </c>
      <c r="C302" s="8">
        <f>IFERROR(IF(ההלוואה_לא_שולמה*ההלוואה_תקינה,תאריך_תשלום,תאריך_התחלה_של_הלוואה), תאריך_התחלה_של_הלוואה)</f>
        <v>43831</v>
      </c>
      <c r="D302" s="14" t="str">
        <f>IFERROR(IF(ההלוואה_לא_שולמה*ההלוואה_תקינה,ערך_הלוואה,""), "")</f>
        <v/>
      </c>
      <c r="E302" s="14">
        <f>IFERROR(IF(ההלוואה_לא_שולמה*ההלוואה_תקינה,תשלום_חודשי,0), 0)</f>
        <v>0</v>
      </c>
      <c r="F302" s="14">
        <f>IFERROR(IF(ההלוואה_לא_שולמה*ההלוואה_תקינה,קרן,0), 0)</f>
        <v>0</v>
      </c>
      <c r="G302" s="14">
        <f>IFERROR(IF(ההלוואה_לא_שולמה*ההלוואה_תקינה,סכום_ריבית,0), 0)</f>
        <v>0</v>
      </c>
      <c r="H302" s="14">
        <f>IFERROR(IF(ההלוואה_לא_שולמה*ההלוואה_תקינה,יתרת_סגירה,0), 0)</f>
        <v>0</v>
      </c>
    </row>
    <row r="303" spans="2:8" ht="20.100000000000001" customHeight="1" x14ac:dyDescent="0.15">
      <c r="B303" s="7" t="str">
        <f>IFERROR(IF(ההלוואה_לא_שולמה*ההלוואה_תקינה,מספר_תשלום,""), "")</f>
        <v/>
      </c>
      <c r="C303" s="8">
        <f>IFERROR(IF(ההלוואה_לא_שולמה*ההלוואה_תקינה,תאריך_תשלום,תאריך_התחלה_של_הלוואה), תאריך_התחלה_של_הלוואה)</f>
        <v>43831</v>
      </c>
      <c r="D303" s="14" t="str">
        <f>IFERROR(IF(ההלוואה_לא_שולמה*ההלוואה_תקינה,ערך_הלוואה,""), "")</f>
        <v/>
      </c>
      <c r="E303" s="14">
        <f>IFERROR(IF(ההלוואה_לא_שולמה*ההלוואה_תקינה,תשלום_חודשי,0), 0)</f>
        <v>0</v>
      </c>
      <c r="F303" s="14">
        <f>IFERROR(IF(ההלוואה_לא_שולמה*ההלוואה_תקינה,קרן,0), 0)</f>
        <v>0</v>
      </c>
      <c r="G303" s="14">
        <f>IFERROR(IF(ההלוואה_לא_שולמה*ההלוואה_תקינה,סכום_ריבית,0), 0)</f>
        <v>0</v>
      </c>
      <c r="H303" s="14">
        <f>IFERROR(IF(ההלוואה_לא_שולמה*ההלוואה_תקינה,יתרת_סגירה,0), 0)</f>
        <v>0</v>
      </c>
    </row>
    <row r="304" spans="2:8" ht="20.100000000000001" customHeight="1" x14ac:dyDescent="0.15">
      <c r="B304" s="7" t="str">
        <f>IFERROR(IF(ההלוואה_לא_שולמה*ההלוואה_תקינה,מספר_תשלום,""), "")</f>
        <v/>
      </c>
      <c r="C304" s="8">
        <f>IFERROR(IF(ההלוואה_לא_שולמה*ההלוואה_תקינה,תאריך_תשלום,תאריך_התחלה_של_הלוואה), תאריך_התחלה_של_הלוואה)</f>
        <v>43831</v>
      </c>
      <c r="D304" s="14" t="str">
        <f>IFERROR(IF(ההלוואה_לא_שולמה*ההלוואה_תקינה,ערך_הלוואה,""), "")</f>
        <v/>
      </c>
      <c r="E304" s="14">
        <f>IFERROR(IF(ההלוואה_לא_שולמה*ההלוואה_תקינה,תשלום_חודשי,0), 0)</f>
        <v>0</v>
      </c>
      <c r="F304" s="14">
        <f>IFERROR(IF(ההלוואה_לא_שולמה*ההלוואה_תקינה,קרן,0), 0)</f>
        <v>0</v>
      </c>
      <c r="G304" s="14">
        <f>IFERROR(IF(ההלוואה_לא_שולמה*ההלוואה_תקינה,סכום_ריבית,0), 0)</f>
        <v>0</v>
      </c>
      <c r="H304" s="14">
        <f>IFERROR(IF(ההלוואה_לא_שולמה*ההלוואה_תקינה,יתרת_סגירה,0), 0)</f>
        <v>0</v>
      </c>
    </row>
    <row r="305" spans="2:8" ht="20.100000000000001" customHeight="1" x14ac:dyDescent="0.15">
      <c r="B305" s="7" t="str">
        <f>IFERROR(IF(ההלוואה_לא_שולמה*ההלוואה_תקינה,מספר_תשלום,""), "")</f>
        <v/>
      </c>
      <c r="C305" s="8">
        <f>IFERROR(IF(ההלוואה_לא_שולמה*ההלוואה_תקינה,תאריך_תשלום,תאריך_התחלה_של_הלוואה), תאריך_התחלה_של_הלוואה)</f>
        <v>43831</v>
      </c>
      <c r="D305" s="14" t="str">
        <f>IFERROR(IF(ההלוואה_לא_שולמה*ההלוואה_תקינה,ערך_הלוואה,""), "")</f>
        <v/>
      </c>
      <c r="E305" s="14">
        <f>IFERROR(IF(ההלוואה_לא_שולמה*ההלוואה_תקינה,תשלום_חודשי,0), 0)</f>
        <v>0</v>
      </c>
      <c r="F305" s="14">
        <f>IFERROR(IF(ההלוואה_לא_שולמה*ההלוואה_תקינה,קרן,0), 0)</f>
        <v>0</v>
      </c>
      <c r="G305" s="14">
        <f>IFERROR(IF(ההלוואה_לא_שולמה*ההלוואה_תקינה,סכום_ריבית,0), 0)</f>
        <v>0</v>
      </c>
      <c r="H305" s="14">
        <f>IFERROR(IF(ההלוואה_לא_שולמה*ההלוואה_תקינה,יתרת_סגירה,0), 0)</f>
        <v>0</v>
      </c>
    </row>
    <row r="306" spans="2:8" ht="20.100000000000001" customHeight="1" x14ac:dyDescent="0.15">
      <c r="B306" s="7" t="str">
        <f>IFERROR(IF(ההלוואה_לא_שולמה*ההלוואה_תקינה,מספר_תשלום,""), "")</f>
        <v/>
      </c>
      <c r="C306" s="8">
        <f>IFERROR(IF(ההלוואה_לא_שולמה*ההלוואה_תקינה,תאריך_תשלום,תאריך_התחלה_של_הלוואה), תאריך_התחלה_של_הלוואה)</f>
        <v>43831</v>
      </c>
      <c r="D306" s="14" t="str">
        <f>IFERROR(IF(ההלוואה_לא_שולמה*ההלוואה_תקינה,ערך_הלוואה,""), "")</f>
        <v/>
      </c>
      <c r="E306" s="14">
        <f>IFERROR(IF(ההלוואה_לא_שולמה*ההלוואה_תקינה,תשלום_חודשי,0), 0)</f>
        <v>0</v>
      </c>
      <c r="F306" s="14">
        <f>IFERROR(IF(ההלוואה_לא_שולמה*ההלוואה_תקינה,קרן,0), 0)</f>
        <v>0</v>
      </c>
      <c r="G306" s="14">
        <f>IFERROR(IF(ההלוואה_לא_שולמה*ההלוואה_תקינה,סכום_ריבית,0), 0)</f>
        <v>0</v>
      </c>
      <c r="H306" s="14">
        <f>IFERROR(IF(ההלוואה_לא_שולמה*ההלוואה_תקינה,יתרת_סגירה,0), 0)</f>
        <v>0</v>
      </c>
    </row>
    <row r="307" spans="2:8" ht="20.100000000000001" customHeight="1" x14ac:dyDescent="0.15">
      <c r="B307" s="7" t="str">
        <f>IFERROR(IF(ההלוואה_לא_שולמה*ההלוואה_תקינה,מספר_תשלום,""), "")</f>
        <v/>
      </c>
      <c r="C307" s="8">
        <f>IFERROR(IF(ההלוואה_לא_שולמה*ההלוואה_תקינה,תאריך_תשלום,תאריך_התחלה_של_הלוואה), תאריך_התחלה_של_הלוואה)</f>
        <v>43831</v>
      </c>
      <c r="D307" s="14" t="str">
        <f>IFERROR(IF(ההלוואה_לא_שולמה*ההלוואה_תקינה,ערך_הלוואה,""), "")</f>
        <v/>
      </c>
      <c r="E307" s="14">
        <f>IFERROR(IF(ההלוואה_לא_שולמה*ההלוואה_תקינה,תשלום_חודשי,0), 0)</f>
        <v>0</v>
      </c>
      <c r="F307" s="14">
        <f>IFERROR(IF(ההלוואה_לא_שולמה*ההלוואה_תקינה,קרן,0), 0)</f>
        <v>0</v>
      </c>
      <c r="G307" s="14">
        <f>IFERROR(IF(ההלוואה_לא_שולמה*ההלוואה_תקינה,סכום_ריבית,0), 0)</f>
        <v>0</v>
      </c>
      <c r="H307" s="14">
        <f>IFERROR(IF(ההלוואה_לא_שולמה*ההלוואה_תקינה,יתרת_סגירה,0), 0)</f>
        <v>0</v>
      </c>
    </row>
    <row r="308" spans="2:8" ht="20.100000000000001" customHeight="1" x14ac:dyDescent="0.15">
      <c r="B308" s="7" t="str">
        <f>IFERROR(IF(ההלוואה_לא_שולמה*ההלוואה_תקינה,מספר_תשלום,""), "")</f>
        <v/>
      </c>
      <c r="C308" s="8">
        <f>IFERROR(IF(ההלוואה_לא_שולמה*ההלוואה_תקינה,תאריך_תשלום,תאריך_התחלה_של_הלוואה), תאריך_התחלה_של_הלוואה)</f>
        <v>43831</v>
      </c>
      <c r="D308" s="14" t="str">
        <f>IFERROR(IF(ההלוואה_לא_שולמה*ההלוואה_תקינה,ערך_הלוואה,""), "")</f>
        <v/>
      </c>
      <c r="E308" s="14">
        <f>IFERROR(IF(ההלוואה_לא_שולמה*ההלוואה_תקינה,תשלום_חודשי,0), 0)</f>
        <v>0</v>
      </c>
      <c r="F308" s="14">
        <f>IFERROR(IF(ההלוואה_לא_שולמה*ההלוואה_תקינה,קרן,0), 0)</f>
        <v>0</v>
      </c>
      <c r="G308" s="14">
        <f>IFERROR(IF(ההלוואה_לא_שולמה*ההלוואה_תקינה,סכום_ריבית,0), 0)</f>
        <v>0</v>
      </c>
      <c r="H308" s="14">
        <f>IFERROR(IF(ההלוואה_לא_שולמה*ההלוואה_תקינה,יתרת_סגירה,0), 0)</f>
        <v>0</v>
      </c>
    </row>
    <row r="309" spans="2:8" ht="20.100000000000001" customHeight="1" x14ac:dyDescent="0.15">
      <c r="B309" s="7" t="str">
        <f>IFERROR(IF(ההלוואה_לא_שולמה*ההלוואה_תקינה,מספר_תשלום,""), "")</f>
        <v/>
      </c>
      <c r="C309" s="8">
        <f>IFERROR(IF(ההלוואה_לא_שולמה*ההלוואה_תקינה,תאריך_תשלום,תאריך_התחלה_של_הלוואה), תאריך_התחלה_של_הלוואה)</f>
        <v>43831</v>
      </c>
      <c r="D309" s="14" t="str">
        <f>IFERROR(IF(ההלוואה_לא_שולמה*ההלוואה_תקינה,ערך_הלוואה,""), "")</f>
        <v/>
      </c>
      <c r="E309" s="14">
        <f>IFERROR(IF(ההלוואה_לא_שולמה*ההלוואה_תקינה,תשלום_חודשי,0), 0)</f>
        <v>0</v>
      </c>
      <c r="F309" s="14">
        <f>IFERROR(IF(ההלוואה_לא_שולמה*ההלוואה_תקינה,קרן,0), 0)</f>
        <v>0</v>
      </c>
      <c r="G309" s="14">
        <f>IFERROR(IF(ההלוואה_לא_שולמה*ההלוואה_תקינה,סכום_ריבית,0), 0)</f>
        <v>0</v>
      </c>
      <c r="H309" s="14">
        <f>IFERROR(IF(ההלוואה_לא_שולמה*ההלוואה_תקינה,יתרת_סגירה,0), 0)</f>
        <v>0</v>
      </c>
    </row>
    <row r="310" spans="2:8" ht="20.100000000000001" customHeight="1" x14ac:dyDescent="0.15">
      <c r="B310" s="7" t="str">
        <f>IFERROR(IF(ההלוואה_לא_שולמה*ההלוואה_תקינה,מספר_תשלום,""), "")</f>
        <v/>
      </c>
      <c r="C310" s="8">
        <f>IFERROR(IF(ההלוואה_לא_שולמה*ההלוואה_תקינה,תאריך_תשלום,תאריך_התחלה_של_הלוואה), תאריך_התחלה_של_הלוואה)</f>
        <v>43831</v>
      </c>
      <c r="D310" s="14" t="str">
        <f>IFERROR(IF(ההלוואה_לא_שולמה*ההלוואה_תקינה,ערך_הלוואה,""), "")</f>
        <v/>
      </c>
      <c r="E310" s="14">
        <f>IFERROR(IF(ההלוואה_לא_שולמה*ההלוואה_תקינה,תשלום_חודשי,0), 0)</f>
        <v>0</v>
      </c>
      <c r="F310" s="14">
        <f>IFERROR(IF(ההלוואה_לא_שולמה*ההלוואה_תקינה,קרן,0), 0)</f>
        <v>0</v>
      </c>
      <c r="G310" s="14">
        <f>IFERROR(IF(ההלוואה_לא_שולמה*ההלוואה_תקינה,סכום_ריבית,0), 0)</f>
        <v>0</v>
      </c>
      <c r="H310" s="14">
        <f>IFERROR(IF(ההלוואה_לא_שולמה*ההלוואה_תקינה,יתרת_סגירה,0), 0)</f>
        <v>0</v>
      </c>
    </row>
    <row r="311" spans="2:8" ht="20.100000000000001" customHeight="1" x14ac:dyDescent="0.15">
      <c r="B311" s="7" t="str">
        <f>IFERROR(IF(ההלוואה_לא_שולמה*ההלוואה_תקינה,מספר_תשלום,""), "")</f>
        <v/>
      </c>
      <c r="C311" s="8">
        <f>IFERROR(IF(ההלוואה_לא_שולמה*ההלוואה_תקינה,תאריך_תשלום,תאריך_התחלה_של_הלוואה), תאריך_התחלה_של_הלוואה)</f>
        <v>43831</v>
      </c>
      <c r="D311" s="14" t="str">
        <f>IFERROR(IF(ההלוואה_לא_שולמה*ההלוואה_תקינה,ערך_הלוואה,""), "")</f>
        <v/>
      </c>
      <c r="E311" s="14">
        <f>IFERROR(IF(ההלוואה_לא_שולמה*ההלוואה_תקינה,תשלום_חודשי,0), 0)</f>
        <v>0</v>
      </c>
      <c r="F311" s="14">
        <f>IFERROR(IF(ההלוואה_לא_שולמה*ההלוואה_תקינה,קרן,0), 0)</f>
        <v>0</v>
      </c>
      <c r="G311" s="14">
        <f>IFERROR(IF(ההלוואה_לא_שולמה*ההלוואה_תקינה,סכום_ריבית,0), 0)</f>
        <v>0</v>
      </c>
      <c r="H311" s="14">
        <f>IFERROR(IF(ההלוואה_לא_שולמה*ההלוואה_תקינה,יתרת_סגירה,0), 0)</f>
        <v>0</v>
      </c>
    </row>
    <row r="312" spans="2:8" ht="20.100000000000001" customHeight="1" x14ac:dyDescent="0.15">
      <c r="B312" s="7" t="str">
        <f>IFERROR(IF(ההלוואה_לא_שולמה*ההלוואה_תקינה,מספר_תשלום,""), "")</f>
        <v/>
      </c>
      <c r="C312" s="8">
        <f>IFERROR(IF(ההלוואה_לא_שולמה*ההלוואה_תקינה,תאריך_תשלום,תאריך_התחלה_של_הלוואה), תאריך_התחלה_של_הלוואה)</f>
        <v>43831</v>
      </c>
      <c r="D312" s="14" t="str">
        <f>IFERROR(IF(ההלוואה_לא_שולמה*ההלוואה_תקינה,ערך_הלוואה,""), "")</f>
        <v/>
      </c>
      <c r="E312" s="14">
        <f>IFERROR(IF(ההלוואה_לא_שולמה*ההלוואה_תקינה,תשלום_חודשי,0), 0)</f>
        <v>0</v>
      </c>
      <c r="F312" s="14">
        <f>IFERROR(IF(ההלוואה_לא_שולמה*ההלוואה_תקינה,קרן,0), 0)</f>
        <v>0</v>
      </c>
      <c r="G312" s="14">
        <f>IFERROR(IF(ההלוואה_לא_שולמה*ההלוואה_תקינה,סכום_ריבית,0), 0)</f>
        <v>0</v>
      </c>
      <c r="H312" s="14">
        <f>IFERROR(IF(ההלוואה_לא_שולמה*ההלוואה_תקינה,יתרת_סגירה,0), 0)</f>
        <v>0</v>
      </c>
    </row>
    <row r="313" spans="2:8" ht="20.100000000000001" customHeight="1" x14ac:dyDescent="0.15">
      <c r="B313" s="7" t="str">
        <f>IFERROR(IF(ההלוואה_לא_שולמה*ההלוואה_תקינה,מספר_תשלום,""), "")</f>
        <v/>
      </c>
      <c r="C313" s="8">
        <f>IFERROR(IF(ההלוואה_לא_שולמה*ההלוואה_תקינה,תאריך_תשלום,תאריך_התחלה_של_הלוואה), תאריך_התחלה_של_הלוואה)</f>
        <v>43831</v>
      </c>
      <c r="D313" s="14" t="str">
        <f>IFERROR(IF(ההלוואה_לא_שולמה*ההלוואה_תקינה,ערך_הלוואה,""), "")</f>
        <v/>
      </c>
      <c r="E313" s="14">
        <f>IFERROR(IF(ההלוואה_לא_שולמה*ההלוואה_תקינה,תשלום_חודשי,0), 0)</f>
        <v>0</v>
      </c>
      <c r="F313" s="14">
        <f>IFERROR(IF(ההלוואה_לא_שולמה*ההלוואה_תקינה,קרן,0), 0)</f>
        <v>0</v>
      </c>
      <c r="G313" s="14">
        <f>IFERROR(IF(ההלוואה_לא_שולמה*ההלוואה_תקינה,סכום_ריבית,0), 0)</f>
        <v>0</v>
      </c>
      <c r="H313" s="14">
        <f>IFERROR(IF(ההלוואה_לא_שולמה*ההלוואה_תקינה,יתרת_סגירה,0), 0)</f>
        <v>0</v>
      </c>
    </row>
    <row r="314" spans="2:8" ht="20.100000000000001" customHeight="1" x14ac:dyDescent="0.15">
      <c r="B314" s="7" t="str">
        <f>IFERROR(IF(ההלוואה_לא_שולמה*ההלוואה_תקינה,מספר_תשלום,""), "")</f>
        <v/>
      </c>
      <c r="C314" s="8">
        <f>IFERROR(IF(ההלוואה_לא_שולמה*ההלוואה_תקינה,תאריך_תשלום,תאריך_התחלה_של_הלוואה), תאריך_התחלה_של_הלוואה)</f>
        <v>43831</v>
      </c>
      <c r="D314" s="14" t="str">
        <f>IFERROR(IF(ההלוואה_לא_שולמה*ההלוואה_תקינה,ערך_הלוואה,""), "")</f>
        <v/>
      </c>
      <c r="E314" s="14">
        <f>IFERROR(IF(ההלוואה_לא_שולמה*ההלוואה_תקינה,תשלום_חודשי,0), 0)</f>
        <v>0</v>
      </c>
      <c r="F314" s="14">
        <f>IFERROR(IF(ההלוואה_לא_שולמה*ההלוואה_תקינה,קרן,0), 0)</f>
        <v>0</v>
      </c>
      <c r="G314" s="14">
        <f>IFERROR(IF(ההלוואה_לא_שולמה*ההלוואה_תקינה,סכום_ריבית,0), 0)</f>
        <v>0</v>
      </c>
      <c r="H314" s="14">
        <f>IFERROR(IF(ההלוואה_לא_שולמה*ההלוואה_תקינה,יתרת_סגירה,0), 0)</f>
        <v>0</v>
      </c>
    </row>
    <row r="315" spans="2:8" ht="20.100000000000001" customHeight="1" x14ac:dyDescent="0.15">
      <c r="B315" s="7" t="str">
        <f>IFERROR(IF(ההלוואה_לא_שולמה*ההלוואה_תקינה,מספר_תשלום,""), "")</f>
        <v/>
      </c>
      <c r="C315" s="8">
        <f>IFERROR(IF(ההלוואה_לא_שולמה*ההלוואה_תקינה,תאריך_תשלום,תאריך_התחלה_של_הלוואה), תאריך_התחלה_של_הלוואה)</f>
        <v>43831</v>
      </c>
      <c r="D315" s="14" t="str">
        <f>IFERROR(IF(ההלוואה_לא_שולמה*ההלוואה_תקינה,ערך_הלוואה,""), "")</f>
        <v/>
      </c>
      <c r="E315" s="14">
        <f>IFERROR(IF(ההלוואה_לא_שולמה*ההלוואה_תקינה,תשלום_חודשי,0), 0)</f>
        <v>0</v>
      </c>
      <c r="F315" s="14">
        <f>IFERROR(IF(ההלוואה_לא_שולמה*ההלוואה_תקינה,קרן,0), 0)</f>
        <v>0</v>
      </c>
      <c r="G315" s="14">
        <f>IFERROR(IF(ההלוואה_לא_שולמה*ההלוואה_תקינה,סכום_ריבית,0), 0)</f>
        <v>0</v>
      </c>
      <c r="H315" s="14">
        <f>IFERROR(IF(ההלוואה_לא_שולמה*ההלוואה_תקינה,יתרת_סגירה,0), 0)</f>
        <v>0</v>
      </c>
    </row>
    <row r="316" spans="2:8" ht="20.100000000000001" customHeight="1" x14ac:dyDescent="0.15">
      <c r="B316" s="7" t="str">
        <f>IFERROR(IF(ההלוואה_לא_שולמה*ההלוואה_תקינה,מספר_תשלום,""), "")</f>
        <v/>
      </c>
      <c r="C316" s="8">
        <f>IFERROR(IF(ההלוואה_לא_שולמה*ההלוואה_תקינה,תאריך_תשלום,תאריך_התחלה_של_הלוואה), תאריך_התחלה_של_הלוואה)</f>
        <v>43831</v>
      </c>
      <c r="D316" s="14" t="str">
        <f>IFERROR(IF(ההלוואה_לא_שולמה*ההלוואה_תקינה,ערך_הלוואה,""), "")</f>
        <v/>
      </c>
      <c r="E316" s="14">
        <f>IFERROR(IF(ההלוואה_לא_שולמה*ההלוואה_תקינה,תשלום_חודשי,0), 0)</f>
        <v>0</v>
      </c>
      <c r="F316" s="14">
        <f>IFERROR(IF(ההלוואה_לא_שולמה*ההלוואה_תקינה,קרן,0), 0)</f>
        <v>0</v>
      </c>
      <c r="G316" s="14">
        <f>IFERROR(IF(ההלוואה_לא_שולמה*ההלוואה_תקינה,סכום_ריבית,0), 0)</f>
        <v>0</v>
      </c>
      <c r="H316" s="14">
        <f>IFERROR(IF(ההלוואה_לא_שולמה*ההלוואה_תקינה,יתרת_סגירה,0), 0)</f>
        <v>0</v>
      </c>
    </row>
    <row r="317" spans="2:8" ht="20.100000000000001" customHeight="1" x14ac:dyDescent="0.15">
      <c r="B317" s="7" t="str">
        <f>IFERROR(IF(ההלוואה_לא_שולמה*ההלוואה_תקינה,מספר_תשלום,""), "")</f>
        <v/>
      </c>
      <c r="C317" s="8">
        <f>IFERROR(IF(ההלוואה_לא_שולמה*ההלוואה_תקינה,תאריך_תשלום,תאריך_התחלה_של_הלוואה), תאריך_התחלה_של_הלוואה)</f>
        <v>43831</v>
      </c>
      <c r="D317" s="14" t="str">
        <f>IFERROR(IF(ההלוואה_לא_שולמה*ההלוואה_תקינה,ערך_הלוואה,""), "")</f>
        <v/>
      </c>
      <c r="E317" s="14">
        <f>IFERROR(IF(ההלוואה_לא_שולמה*ההלוואה_תקינה,תשלום_חודשי,0), 0)</f>
        <v>0</v>
      </c>
      <c r="F317" s="14">
        <f>IFERROR(IF(ההלוואה_לא_שולמה*ההלוואה_תקינה,קרן,0), 0)</f>
        <v>0</v>
      </c>
      <c r="G317" s="14">
        <f>IFERROR(IF(ההלוואה_לא_שולמה*ההלוואה_תקינה,סכום_ריבית,0), 0)</f>
        <v>0</v>
      </c>
      <c r="H317" s="14">
        <f>IFERROR(IF(ההלוואה_לא_שולמה*ההלוואה_תקינה,יתרת_סגירה,0), 0)</f>
        <v>0</v>
      </c>
    </row>
    <row r="318" spans="2:8" ht="20.100000000000001" customHeight="1" x14ac:dyDescent="0.15">
      <c r="B318" s="7" t="str">
        <f>IFERROR(IF(ההלוואה_לא_שולמה*ההלוואה_תקינה,מספר_תשלום,""), "")</f>
        <v/>
      </c>
      <c r="C318" s="8">
        <f>IFERROR(IF(ההלוואה_לא_שולמה*ההלוואה_תקינה,תאריך_תשלום,תאריך_התחלה_של_הלוואה), תאריך_התחלה_של_הלוואה)</f>
        <v>43831</v>
      </c>
      <c r="D318" s="14" t="str">
        <f>IFERROR(IF(ההלוואה_לא_שולמה*ההלוואה_תקינה,ערך_הלוואה,""), "")</f>
        <v/>
      </c>
      <c r="E318" s="14">
        <f>IFERROR(IF(ההלוואה_לא_שולמה*ההלוואה_תקינה,תשלום_חודשי,0), 0)</f>
        <v>0</v>
      </c>
      <c r="F318" s="14">
        <f>IFERROR(IF(ההלוואה_לא_שולמה*ההלוואה_תקינה,קרן,0), 0)</f>
        <v>0</v>
      </c>
      <c r="G318" s="14">
        <f>IFERROR(IF(ההלוואה_לא_שולמה*ההלוואה_תקינה,סכום_ריבית,0), 0)</f>
        <v>0</v>
      </c>
      <c r="H318" s="14">
        <f>IFERROR(IF(ההלוואה_לא_שולמה*ההלוואה_תקינה,יתרת_סגירה,0), 0)</f>
        <v>0</v>
      </c>
    </row>
    <row r="319" spans="2:8" ht="20.100000000000001" customHeight="1" x14ac:dyDescent="0.15">
      <c r="B319" s="7" t="str">
        <f>IFERROR(IF(ההלוואה_לא_שולמה*ההלוואה_תקינה,מספר_תשלום,""), "")</f>
        <v/>
      </c>
      <c r="C319" s="8">
        <f>IFERROR(IF(ההלוואה_לא_שולמה*ההלוואה_תקינה,תאריך_תשלום,תאריך_התחלה_של_הלוואה), תאריך_התחלה_של_הלוואה)</f>
        <v>43831</v>
      </c>
      <c r="D319" s="14" t="str">
        <f>IFERROR(IF(ההלוואה_לא_שולמה*ההלוואה_תקינה,ערך_הלוואה,""), "")</f>
        <v/>
      </c>
      <c r="E319" s="14">
        <f>IFERROR(IF(ההלוואה_לא_שולמה*ההלוואה_תקינה,תשלום_חודשי,0), 0)</f>
        <v>0</v>
      </c>
      <c r="F319" s="14">
        <f>IFERROR(IF(ההלוואה_לא_שולמה*ההלוואה_תקינה,קרן,0), 0)</f>
        <v>0</v>
      </c>
      <c r="G319" s="14">
        <f>IFERROR(IF(ההלוואה_לא_שולמה*ההלוואה_תקינה,סכום_ריבית,0), 0)</f>
        <v>0</v>
      </c>
      <c r="H319" s="14">
        <f>IFERROR(IF(ההלוואה_לא_שולמה*ההלוואה_תקינה,יתרת_סגירה,0), 0)</f>
        <v>0</v>
      </c>
    </row>
    <row r="320" spans="2:8" ht="20.100000000000001" customHeight="1" x14ac:dyDescent="0.15">
      <c r="B320" s="7" t="str">
        <f>IFERROR(IF(ההלוואה_לא_שולמה*ההלוואה_תקינה,מספר_תשלום,""), "")</f>
        <v/>
      </c>
      <c r="C320" s="8">
        <f>IFERROR(IF(ההלוואה_לא_שולמה*ההלוואה_תקינה,תאריך_תשלום,תאריך_התחלה_של_הלוואה), תאריך_התחלה_של_הלוואה)</f>
        <v>43831</v>
      </c>
      <c r="D320" s="14" t="str">
        <f>IFERROR(IF(ההלוואה_לא_שולמה*ההלוואה_תקינה,ערך_הלוואה,""), "")</f>
        <v/>
      </c>
      <c r="E320" s="14">
        <f>IFERROR(IF(ההלוואה_לא_שולמה*ההלוואה_תקינה,תשלום_חודשי,0), 0)</f>
        <v>0</v>
      </c>
      <c r="F320" s="14">
        <f>IFERROR(IF(ההלוואה_לא_שולמה*ההלוואה_תקינה,קרן,0), 0)</f>
        <v>0</v>
      </c>
      <c r="G320" s="14">
        <f>IFERROR(IF(ההלוואה_לא_שולמה*ההלוואה_תקינה,סכום_ריבית,0), 0)</f>
        <v>0</v>
      </c>
      <c r="H320" s="14">
        <f>IFERROR(IF(ההלוואה_לא_שולמה*ההלוואה_תקינה,יתרת_סגירה,0), 0)</f>
        <v>0</v>
      </c>
    </row>
    <row r="321" spans="2:8" ht="20.100000000000001" customHeight="1" x14ac:dyDescent="0.15">
      <c r="B321" s="7" t="str">
        <f>IFERROR(IF(ההלוואה_לא_שולמה*ההלוואה_תקינה,מספר_תשלום,""), "")</f>
        <v/>
      </c>
      <c r="C321" s="8">
        <f>IFERROR(IF(ההלוואה_לא_שולמה*ההלוואה_תקינה,תאריך_תשלום,תאריך_התחלה_של_הלוואה), תאריך_התחלה_של_הלוואה)</f>
        <v>43831</v>
      </c>
      <c r="D321" s="14" t="str">
        <f>IFERROR(IF(ההלוואה_לא_שולמה*ההלוואה_תקינה,ערך_הלוואה,""), "")</f>
        <v/>
      </c>
      <c r="E321" s="14">
        <f>IFERROR(IF(ההלוואה_לא_שולמה*ההלוואה_תקינה,תשלום_חודשי,0), 0)</f>
        <v>0</v>
      </c>
      <c r="F321" s="14">
        <f>IFERROR(IF(ההלוואה_לא_שולמה*ההלוואה_תקינה,קרן,0), 0)</f>
        <v>0</v>
      </c>
      <c r="G321" s="14">
        <f>IFERROR(IF(ההלוואה_לא_שולמה*ההלוואה_תקינה,סכום_ריבית,0), 0)</f>
        <v>0</v>
      </c>
      <c r="H321" s="14">
        <f>IFERROR(IF(ההלוואה_לא_שולמה*ההלוואה_תקינה,יתרת_סגירה,0), 0)</f>
        <v>0</v>
      </c>
    </row>
    <row r="322" spans="2:8" ht="20.100000000000001" customHeight="1" x14ac:dyDescent="0.15">
      <c r="B322" s="7" t="str">
        <f>IFERROR(IF(ההלוואה_לא_שולמה*ההלוואה_תקינה,מספר_תשלום,""), "")</f>
        <v/>
      </c>
      <c r="C322" s="8">
        <f>IFERROR(IF(ההלוואה_לא_שולמה*ההלוואה_תקינה,תאריך_תשלום,תאריך_התחלה_של_הלוואה), תאריך_התחלה_של_הלוואה)</f>
        <v>43831</v>
      </c>
      <c r="D322" s="14" t="str">
        <f>IFERROR(IF(ההלוואה_לא_שולמה*ההלוואה_תקינה,ערך_הלוואה,""), "")</f>
        <v/>
      </c>
      <c r="E322" s="14">
        <f>IFERROR(IF(ההלוואה_לא_שולמה*ההלוואה_תקינה,תשלום_חודשי,0), 0)</f>
        <v>0</v>
      </c>
      <c r="F322" s="14">
        <f>IFERROR(IF(ההלוואה_לא_שולמה*ההלוואה_תקינה,קרן,0), 0)</f>
        <v>0</v>
      </c>
      <c r="G322" s="14">
        <f>IFERROR(IF(ההלוואה_לא_שולמה*ההלוואה_תקינה,סכום_ריבית,0), 0)</f>
        <v>0</v>
      </c>
      <c r="H322" s="14">
        <f>IFERROR(IF(ההלוואה_לא_שולמה*ההלוואה_תקינה,יתרת_סגירה,0), 0)</f>
        <v>0</v>
      </c>
    </row>
    <row r="323" spans="2:8" ht="20.100000000000001" customHeight="1" x14ac:dyDescent="0.15">
      <c r="B323" s="7" t="str">
        <f>IFERROR(IF(ההלוואה_לא_שולמה*ההלוואה_תקינה,מספר_תשלום,""), "")</f>
        <v/>
      </c>
      <c r="C323" s="8">
        <f>IFERROR(IF(ההלוואה_לא_שולמה*ההלוואה_תקינה,תאריך_תשלום,תאריך_התחלה_של_הלוואה), תאריך_התחלה_של_הלוואה)</f>
        <v>43831</v>
      </c>
      <c r="D323" s="14" t="str">
        <f>IFERROR(IF(ההלוואה_לא_שולמה*ההלוואה_תקינה,ערך_הלוואה,""), "")</f>
        <v/>
      </c>
      <c r="E323" s="14">
        <f>IFERROR(IF(ההלוואה_לא_שולמה*ההלוואה_תקינה,תשלום_חודשי,0), 0)</f>
        <v>0</v>
      </c>
      <c r="F323" s="14">
        <f>IFERROR(IF(ההלוואה_לא_שולמה*ההלוואה_תקינה,קרן,0), 0)</f>
        <v>0</v>
      </c>
      <c r="G323" s="14">
        <f>IFERROR(IF(ההלוואה_לא_שולמה*ההלוואה_תקינה,סכום_ריבית,0), 0)</f>
        <v>0</v>
      </c>
      <c r="H323" s="14">
        <f>IFERROR(IF(ההלוואה_לא_שולמה*ההלוואה_תקינה,יתרת_סגירה,0), 0)</f>
        <v>0</v>
      </c>
    </row>
    <row r="324" spans="2:8" ht="20.100000000000001" customHeight="1" x14ac:dyDescent="0.15">
      <c r="B324" s="7" t="str">
        <f>IFERROR(IF(ההלוואה_לא_שולמה*ההלוואה_תקינה,מספר_תשלום,""), "")</f>
        <v/>
      </c>
      <c r="C324" s="8">
        <f>IFERROR(IF(ההלוואה_לא_שולמה*ההלוואה_תקינה,תאריך_תשלום,תאריך_התחלה_של_הלוואה), תאריך_התחלה_של_הלוואה)</f>
        <v>43831</v>
      </c>
      <c r="D324" s="14" t="str">
        <f>IFERROR(IF(ההלוואה_לא_שולמה*ההלוואה_תקינה,ערך_הלוואה,""), "")</f>
        <v/>
      </c>
      <c r="E324" s="14">
        <f>IFERROR(IF(ההלוואה_לא_שולמה*ההלוואה_תקינה,תשלום_חודשי,0), 0)</f>
        <v>0</v>
      </c>
      <c r="F324" s="14">
        <f>IFERROR(IF(ההלוואה_לא_שולמה*ההלוואה_תקינה,קרן,0), 0)</f>
        <v>0</v>
      </c>
      <c r="G324" s="14">
        <f>IFERROR(IF(ההלוואה_לא_שולמה*ההלוואה_תקינה,סכום_ריבית,0), 0)</f>
        <v>0</v>
      </c>
      <c r="H324" s="14">
        <f>IFERROR(IF(ההלוואה_לא_שולמה*ההלוואה_תקינה,יתרת_סגירה,0), 0)</f>
        <v>0</v>
      </c>
    </row>
    <row r="325" spans="2:8" ht="20.100000000000001" customHeight="1" x14ac:dyDescent="0.15">
      <c r="B325" s="7" t="str">
        <f>IFERROR(IF(ההלוואה_לא_שולמה*ההלוואה_תקינה,מספר_תשלום,""), "")</f>
        <v/>
      </c>
      <c r="C325" s="8">
        <f>IFERROR(IF(ההלוואה_לא_שולמה*ההלוואה_תקינה,תאריך_תשלום,תאריך_התחלה_של_הלוואה), תאריך_התחלה_של_הלוואה)</f>
        <v>43831</v>
      </c>
      <c r="D325" s="14" t="str">
        <f>IFERROR(IF(ההלוואה_לא_שולמה*ההלוואה_תקינה,ערך_הלוואה,""), "")</f>
        <v/>
      </c>
      <c r="E325" s="14">
        <f>IFERROR(IF(ההלוואה_לא_שולמה*ההלוואה_תקינה,תשלום_חודשי,0), 0)</f>
        <v>0</v>
      </c>
      <c r="F325" s="14">
        <f>IFERROR(IF(ההלוואה_לא_שולמה*ההלוואה_תקינה,קרן,0), 0)</f>
        <v>0</v>
      </c>
      <c r="G325" s="14">
        <f>IFERROR(IF(ההלוואה_לא_שולמה*ההלוואה_תקינה,סכום_ריבית,0), 0)</f>
        <v>0</v>
      </c>
      <c r="H325" s="14">
        <f>IFERROR(IF(ההלוואה_לא_שולמה*ההלוואה_תקינה,יתרת_סגירה,0), 0)</f>
        <v>0</v>
      </c>
    </row>
    <row r="326" spans="2:8" ht="20.100000000000001" customHeight="1" x14ac:dyDescent="0.15">
      <c r="B326" s="7" t="str">
        <f>IFERROR(IF(ההלוואה_לא_שולמה*ההלוואה_תקינה,מספר_תשלום,""), "")</f>
        <v/>
      </c>
      <c r="C326" s="8">
        <f>IFERROR(IF(ההלוואה_לא_שולמה*ההלוואה_תקינה,תאריך_תשלום,תאריך_התחלה_של_הלוואה), תאריך_התחלה_של_הלוואה)</f>
        <v>43831</v>
      </c>
      <c r="D326" s="14" t="str">
        <f>IFERROR(IF(ההלוואה_לא_שולמה*ההלוואה_תקינה,ערך_הלוואה,""), "")</f>
        <v/>
      </c>
      <c r="E326" s="14">
        <f>IFERROR(IF(ההלוואה_לא_שולמה*ההלוואה_תקינה,תשלום_חודשי,0), 0)</f>
        <v>0</v>
      </c>
      <c r="F326" s="14">
        <f>IFERROR(IF(ההלוואה_לא_שולמה*ההלוואה_תקינה,קרן,0), 0)</f>
        <v>0</v>
      </c>
      <c r="G326" s="14">
        <f>IFERROR(IF(ההלוואה_לא_שולמה*ההלוואה_תקינה,סכום_ריבית,0), 0)</f>
        <v>0</v>
      </c>
      <c r="H326" s="14">
        <f>IFERROR(IF(ההלוואה_לא_שולמה*ההלוואה_תקינה,יתרת_סגירה,0), 0)</f>
        <v>0</v>
      </c>
    </row>
    <row r="327" spans="2:8" ht="20.100000000000001" customHeight="1" x14ac:dyDescent="0.15">
      <c r="B327" s="7" t="str">
        <f>IFERROR(IF(ההלוואה_לא_שולמה*ההלוואה_תקינה,מספר_תשלום,""), "")</f>
        <v/>
      </c>
      <c r="C327" s="8">
        <f>IFERROR(IF(ההלוואה_לא_שולמה*ההלוואה_תקינה,תאריך_תשלום,תאריך_התחלה_של_הלוואה), תאריך_התחלה_של_הלוואה)</f>
        <v>43831</v>
      </c>
      <c r="D327" s="14" t="str">
        <f>IFERROR(IF(ההלוואה_לא_שולמה*ההלוואה_תקינה,ערך_הלוואה,""), "")</f>
        <v/>
      </c>
      <c r="E327" s="14">
        <f>IFERROR(IF(ההלוואה_לא_שולמה*ההלוואה_תקינה,תשלום_חודשי,0), 0)</f>
        <v>0</v>
      </c>
      <c r="F327" s="14">
        <f>IFERROR(IF(ההלוואה_לא_שולמה*ההלוואה_תקינה,קרן,0), 0)</f>
        <v>0</v>
      </c>
      <c r="G327" s="14">
        <f>IFERROR(IF(ההלוואה_לא_שולמה*ההלוואה_תקינה,סכום_ריבית,0), 0)</f>
        <v>0</v>
      </c>
      <c r="H327" s="14">
        <f>IFERROR(IF(ההלוואה_לא_שולמה*ההלוואה_תקינה,יתרת_סגירה,0), 0)</f>
        <v>0</v>
      </c>
    </row>
    <row r="328" spans="2:8" ht="20.100000000000001" customHeight="1" x14ac:dyDescent="0.15">
      <c r="B328" s="7" t="str">
        <f>IFERROR(IF(ההלוואה_לא_שולמה*ההלוואה_תקינה,מספר_תשלום,""), "")</f>
        <v/>
      </c>
      <c r="C328" s="8">
        <f>IFERROR(IF(ההלוואה_לא_שולמה*ההלוואה_תקינה,תאריך_תשלום,תאריך_התחלה_של_הלוואה), תאריך_התחלה_של_הלוואה)</f>
        <v>43831</v>
      </c>
      <c r="D328" s="14" t="str">
        <f>IFERROR(IF(ההלוואה_לא_שולמה*ההלוואה_תקינה,ערך_הלוואה,""), "")</f>
        <v/>
      </c>
      <c r="E328" s="14">
        <f>IFERROR(IF(ההלוואה_לא_שולמה*ההלוואה_תקינה,תשלום_חודשי,0), 0)</f>
        <v>0</v>
      </c>
      <c r="F328" s="14">
        <f>IFERROR(IF(ההלוואה_לא_שולמה*ההלוואה_תקינה,קרן,0), 0)</f>
        <v>0</v>
      </c>
      <c r="G328" s="14">
        <f>IFERROR(IF(ההלוואה_לא_שולמה*ההלוואה_תקינה,סכום_ריבית,0), 0)</f>
        <v>0</v>
      </c>
      <c r="H328" s="14">
        <f>IFERROR(IF(ההלוואה_לא_שולמה*ההלוואה_תקינה,יתרת_סגירה,0), 0)</f>
        <v>0</v>
      </c>
    </row>
    <row r="329" spans="2:8" ht="20.100000000000001" customHeight="1" x14ac:dyDescent="0.15">
      <c r="B329" s="7" t="str">
        <f>IFERROR(IF(ההלוואה_לא_שולמה*ההלוואה_תקינה,מספר_תשלום,""), "")</f>
        <v/>
      </c>
      <c r="C329" s="8">
        <f>IFERROR(IF(ההלוואה_לא_שולמה*ההלוואה_תקינה,תאריך_תשלום,תאריך_התחלה_של_הלוואה), תאריך_התחלה_של_הלוואה)</f>
        <v>43831</v>
      </c>
      <c r="D329" s="14" t="str">
        <f>IFERROR(IF(ההלוואה_לא_שולמה*ההלוואה_תקינה,ערך_הלוואה,""), "")</f>
        <v/>
      </c>
      <c r="E329" s="14">
        <f>IFERROR(IF(ההלוואה_לא_שולמה*ההלוואה_תקינה,תשלום_חודשי,0), 0)</f>
        <v>0</v>
      </c>
      <c r="F329" s="14">
        <f>IFERROR(IF(ההלוואה_לא_שולמה*ההלוואה_תקינה,קרן,0), 0)</f>
        <v>0</v>
      </c>
      <c r="G329" s="14">
        <f>IFERROR(IF(ההלוואה_לא_שולמה*ההלוואה_תקינה,סכום_ריבית,0), 0)</f>
        <v>0</v>
      </c>
      <c r="H329" s="14">
        <f>IFERROR(IF(ההלוואה_לא_שולמה*ההלוואה_תקינה,יתרת_סגירה,0), 0)</f>
        <v>0</v>
      </c>
    </row>
    <row r="330" spans="2:8" ht="20.100000000000001" customHeight="1" x14ac:dyDescent="0.15">
      <c r="B330" s="7" t="str">
        <f>IFERROR(IF(ההלוואה_לא_שולמה*ההלוואה_תקינה,מספר_תשלום,""), "")</f>
        <v/>
      </c>
      <c r="C330" s="8">
        <f>IFERROR(IF(ההלוואה_לא_שולמה*ההלוואה_תקינה,תאריך_תשלום,תאריך_התחלה_של_הלוואה), תאריך_התחלה_של_הלוואה)</f>
        <v>43831</v>
      </c>
      <c r="D330" s="14" t="str">
        <f>IFERROR(IF(ההלוואה_לא_שולמה*ההלוואה_תקינה,ערך_הלוואה,""), "")</f>
        <v/>
      </c>
      <c r="E330" s="14">
        <f>IFERROR(IF(ההלוואה_לא_שולמה*ההלוואה_תקינה,תשלום_חודשי,0), 0)</f>
        <v>0</v>
      </c>
      <c r="F330" s="14">
        <f>IFERROR(IF(ההלוואה_לא_שולמה*ההלוואה_תקינה,קרן,0), 0)</f>
        <v>0</v>
      </c>
      <c r="G330" s="14">
        <f>IFERROR(IF(ההלוואה_לא_שולמה*ההלוואה_תקינה,סכום_ריבית,0), 0)</f>
        <v>0</v>
      </c>
      <c r="H330" s="14">
        <f>IFERROR(IF(ההלוואה_לא_שולמה*ההלוואה_תקינה,יתרת_סגירה,0), 0)</f>
        <v>0</v>
      </c>
    </row>
    <row r="331" spans="2:8" ht="20.100000000000001" customHeight="1" x14ac:dyDescent="0.15">
      <c r="B331" s="7" t="str">
        <f>IFERROR(IF(ההלוואה_לא_שולמה*ההלוואה_תקינה,מספר_תשלום,""), "")</f>
        <v/>
      </c>
      <c r="C331" s="8">
        <f>IFERROR(IF(ההלוואה_לא_שולמה*ההלוואה_תקינה,תאריך_תשלום,תאריך_התחלה_של_הלוואה), תאריך_התחלה_של_הלוואה)</f>
        <v>43831</v>
      </c>
      <c r="D331" s="14" t="str">
        <f>IFERROR(IF(ההלוואה_לא_שולמה*ההלוואה_תקינה,ערך_הלוואה,""), "")</f>
        <v/>
      </c>
      <c r="E331" s="14">
        <f>IFERROR(IF(ההלוואה_לא_שולמה*ההלוואה_תקינה,תשלום_חודשי,0), 0)</f>
        <v>0</v>
      </c>
      <c r="F331" s="14">
        <f>IFERROR(IF(ההלוואה_לא_שולמה*ההלוואה_תקינה,קרן,0), 0)</f>
        <v>0</v>
      </c>
      <c r="G331" s="14">
        <f>IFERROR(IF(ההלוואה_לא_שולמה*ההלוואה_תקינה,סכום_ריבית,0), 0)</f>
        <v>0</v>
      </c>
      <c r="H331" s="14">
        <f>IFERROR(IF(ההלוואה_לא_שולמה*ההלוואה_תקינה,יתרת_סגירה,0), 0)</f>
        <v>0</v>
      </c>
    </row>
    <row r="332" spans="2:8" ht="20.100000000000001" customHeight="1" x14ac:dyDescent="0.15">
      <c r="B332" s="7" t="str">
        <f>IFERROR(IF(ההלוואה_לא_שולמה*ההלוואה_תקינה,מספר_תשלום,""), "")</f>
        <v/>
      </c>
      <c r="C332" s="8">
        <f>IFERROR(IF(ההלוואה_לא_שולמה*ההלוואה_תקינה,תאריך_תשלום,תאריך_התחלה_של_הלוואה), תאריך_התחלה_של_הלוואה)</f>
        <v>43831</v>
      </c>
      <c r="D332" s="14" t="str">
        <f>IFERROR(IF(ההלוואה_לא_שולמה*ההלוואה_תקינה,ערך_הלוואה,""), "")</f>
        <v/>
      </c>
      <c r="E332" s="14">
        <f>IFERROR(IF(ההלוואה_לא_שולמה*ההלוואה_תקינה,תשלום_חודשי,0), 0)</f>
        <v>0</v>
      </c>
      <c r="F332" s="14">
        <f>IFERROR(IF(ההלוואה_לא_שולמה*ההלוואה_תקינה,קרן,0), 0)</f>
        <v>0</v>
      </c>
      <c r="G332" s="14">
        <f>IFERROR(IF(ההלוואה_לא_שולמה*ההלוואה_תקינה,סכום_ריבית,0), 0)</f>
        <v>0</v>
      </c>
      <c r="H332" s="14">
        <f>IFERROR(IF(ההלוואה_לא_שולמה*ההלוואה_תקינה,יתרת_סגירה,0), 0)</f>
        <v>0</v>
      </c>
    </row>
    <row r="333" spans="2:8" ht="20.100000000000001" customHeight="1" x14ac:dyDescent="0.15">
      <c r="B333" s="7" t="str">
        <f>IFERROR(IF(ההלוואה_לא_שולמה*ההלוואה_תקינה,מספר_תשלום,""), "")</f>
        <v/>
      </c>
      <c r="C333" s="8">
        <f>IFERROR(IF(ההלוואה_לא_שולמה*ההלוואה_תקינה,תאריך_תשלום,תאריך_התחלה_של_הלוואה), תאריך_התחלה_של_הלוואה)</f>
        <v>43831</v>
      </c>
      <c r="D333" s="14" t="str">
        <f>IFERROR(IF(ההלוואה_לא_שולמה*ההלוואה_תקינה,ערך_הלוואה,""), "")</f>
        <v/>
      </c>
      <c r="E333" s="14">
        <f>IFERROR(IF(ההלוואה_לא_שולמה*ההלוואה_תקינה,תשלום_חודשי,0), 0)</f>
        <v>0</v>
      </c>
      <c r="F333" s="14">
        <f>IFERROR(IF(ההלוואה_לא_שולמה*ההלוואה_תקינה,קרן,0), 0)</f>
        <v>0</v>
      </c>
      <c r="G333" s="14">
        <f>IFERROR(IF(ההלוואה_לא_שולמה*ההלוואה_תקינה,סכום_ריבית,0), 0)</f>
        <v>0</v>
      </c>
      <c r="H333" s="14">
        <f>IFERROR(IF(ההלוואה_לא_שולמה*ההלוואה_תקינה,יתרת_סגירה,0), 0)</f>
        <v>0</v>
      </c>
    </row>
    <row r="334" spans="2:8" ht="20.100000000000001" customHeight="1" x14ac:dyDescent="0.15">
      <c r="B334" s="7" t="str">
        <f>IFERROR(IF(ההלוואה_לא_שולמה*ההלוואה_תקינה,מספר_תשלום,""), "")</f>
        <v/>
      </c>
      <c r="C334" s="8">
        <f>IFERROR(IF(ההלוואה_לא_שולמה*ההלוואה_תקינה,תאריך_תשלום,תאריך_התחלה_של_הלוואה), תאריך_התחלה_של_הלוואה)</f>
        <v>43831</v>
      </c>
      <c r="D334" s="14" t="str">
        <f>IFERROR(IF(ההלוואה_לא_שולמה*ההלוואה_תקינה,ערך_הלוואה,""), "")</f>
        <v/>
      </c>
      <c r="E334" s="14">
        <f>IFERROR(IF(ההלוואה_לא_שולמה*ההלוואה_תקינה,תשלום_חודשי,0), 0)</f>
        <v>0</v>
      </c>
      <c r="F334" s="14">
        <f>IFERROR(IF(ההלוואה_לא_שולמה*ההלוואה_תקינה,קרן,0), 0)</f>
        <v>0</v>
      </c>
      <c r="G334" s="14">
        <f>IFERROR(IF(ההלוואה_לא_שולמה*ההלוואה_תקינה,סכום_ריבית,0), 0)</f>
        <v>0</v>
      </c>
      <c r="H334" s="14">
        <f>IFERROR(IF(ההלוואה_לא_שולמה*ההלוואה_תקינה,יתרת_סגירה,0), 0)</f>
        <v>0</v>
      </c>
    </row>
    <row r="335" spans="2:8" ht="20.100000000000001" customHeight="1" x14ac:dyDescent="0.15">
      <c r="B335" s="7" t="str">
        <f>IFERROR(IF(ההלוואה_לא_שולמה*ההלוואה_תקינה,מספר_תשלום,""), "")</f>
        <v/>
      </c>
      <c r="C335" s="8">
        <f>IFERROR(IF(ההלוואה_לא_שולמה*ההלוואה_תקינה,תאריך_תשלום,תאריך_התחלה_של_הלוואה), תאריך_התחלה_של_הלוואה)</f>
        <v>43831</v>
      </c>
      <c r="D335" s="14" t="str">
        <f>IFERROR(IF(ההלוואה_לא_שולמה*ההלוואה_תקינה,ערך_הלוואה,""), "")</f>
        <v/>
      </c>
      <c r="E335" s="14">
        <f>IFERROR(IF(ההלוואה_לא_שולמה*ההלוואה_תקינה,תשלום_חודשי,0), 0)</f>
        <v>0</v>
      </c>
      <c r="F335" s="14">
        <f>IFERROR(IF(ההלוואה_לא_שולמה*ההלוואה_תקינה,קרן,0), 0)</f>
        <v>0</v>
      </c>
      <c r="G335" s="14">
        <f>IFERROR(IF(ההלוואה_לא_שולמה*ההלוואה_תקינה,סכום_ריבית,0), 0)</f>
        <v>0</v>
      </c>
      <c r="H335" s="14">
        <f>IFERROR(IF(ההלוואה_לא_שולמה*ההלוואה_תקינה,יתרת_סגירה,0), 0)</f>
        <v>0</v>
      </c>
    </row>
    <row r="336" spans="2:8" ht="20.100000000000001" customHeight="1" x14ac:dyDescent="0.15">
      <c r="B336" s="7" t="str">
        <f>IFERROR(IF(ההלוואה_לא_שולמה*ההלוואה_תקינה,מספר_תשלום,""), "")</f>
        <v/>
      </c>
      <c r="C336" s="8">
        <f>IFERROR(IF(ההלוואה_לא_שולמה*ההלוואה_תקינה,תאריך_תשלום,תאריך_התחלה_של_הלוואה), תאריך_התחלה_של_הלוואה)</f>
        <v>43831</v>
      </c>
      <c r="D336" s="14" t="str">
        <f>IFERROR(IF(ההלוואה_לא_שולמה*ההלוואה_תקינה,ערך_הלוואה,""), "")</f>
        <v/>
      </c>
      <c r="E336" s="14">
        <f>IFERROR(IF(ההלוואה_לא_שולמה*ההלוואה_תקינה,תשלום_חודשי,0), 0)</f>
        <v>0</v>
      </c>
      <c r="F336" s="14">
        <f>IFERROR(IF(ההלוואה_לא_שולמה*ההלוואה_תקינה,קרן,0), 0)</f>
        <v>0</v>
      </c>
      <c r="G336" s="14">
        <f>IFERROR(IF(ההלוואה_לא_שולמה*ההלוואה_תקינה,סכום_ריבית,0), 0)</f>
        <v>0</v>
      </c>
      <c r="H336" s="14">
        <f>IFERROR(IF(ההלוואה_לא_שולמה*ההלוואה_תקינה,יתרת_סגירה,0), 0)</f>
        <v>0</v>
      </c>
    </row>
    <row r="337" spans="2:8" ht="20.100000000000001" customHeight="1" x14ac:dyDescent="0.15">
      <c r="B337" s="7" t="str">
        <f>IFERROR(IF(ההלוואה_לא_שולמה*ההלוואה_תקינה,מספר_תשלום,""), "")</f>
        <v/>
      </c>
      <c r="C337" s="8">
        <f>IFERROR(IF(ההלוואה_לא_שולמה*ההלוואה_תקינה,תאריך_תשלום,תאריך_התחלה_של_הלוואה), תאריך_התחלה_של_הלוואה)</f>
        <v>43831</v>
      </c>
      <c r="D337" s="14" t="str">
        <f>IFERROR(IF(ההלוואה_לא_שולמה*ההלוואה_תקינה,ערך_הלוואה,""), "")</f>
        <v/>
      </c>
      <c r="E337" s="14">
        <f>IFERROR(IF(ההלוואה_לא_שולמה*ההלוואה_תקינה,תשלום_חודשי,0), 0)</f>
        <v>0</v>
      </c>
      <c r="F337" s="14">
        <f>IFERROR(IF(ההלוואה_לא_שולמה*ההלוואה_תקינה,קרן,0), 0)</f>
        <v>0</v>
      </c>
      <c r="G337" s="14">
        <f>IFERROR(IF(ההלוואה_לא_שולמה*ההלוואה_תקינה,סכום_ריבית,0), 0)</f>
        <v>0</v>
      </c>
      <c r="H337" s="14">
        <f>IFERROR(IF(ההלוואה_לא_שולמה*ההלוואה_תקינה,יתרת_סגירה,0), 0)</f>
        <v>0</v>
      </c>
    </row>
    <row r="338" spans="2:8" ht="20.100000000000001" customHeight="1" x14ac:dyDescent="0.15">
      <c r="B338" s="7" t="str">
        <f>IFERROR(IF(ההלוואה_לא_שולמה*ההלוואה_תקינה,מספר_תשלום,""), "")</f>
        <v/>
      </c>
      <c r="C338" s="8">
        <f>IFERROR(IF(ההלוואה_לא_שולמה*ההלוואה_תקינה,תאריך_תשלום,תאריך_התחלה_של_הלוואה), תאריך_התחלה_של_הלוואה)</f>
        <v>43831</v>
      </c>
      <c r="D338" s="14" t="str">
        <f>IFERROR(IF(ההלוואה_לא_שולמה*ההלוואה_תקינה,ערך_הלוואה,""), "")</f>
        <v/>
      </c>
      <c r="E338" s="14">
        <f>IFERROR(IF(ההלוואה_לא_שולמה*ההלוואה_תקינה,תשלום_חודשי,0), 0)</f>
        <v>0</v>
      </c>
      <c r="F338" s="14">
        <f>IFERROR(IF(ההלוואה_לא_שולמה*ההלוואה_תקינה,קרן,0), 0)</f>
        <v>0</v>
      </c>
      <c r="G338" s="14">
        <f>IFERROR(IF(ההלוואה_לא_שולמה*ההלוואה_תקינה,סכום_ריבית,0), 0)</f>
        <v>0</v>
      </c>
      <c r="H338" s="14">
        <f>IFERROR(IF(ההלוואה_לא_שולמה*ההלוואה_תקינה,יתרת_סגירה,0), 0)</f>
        <v>0</v>
      </c>
    </row>
    <row r="339" spans="2:8" ht="20.100000000000001" customHeight="1" x14ac:dyDescent="0.15">
      <c r="B339" s="7" t="str">
        <f>IFERROR(IF(ההלוואה_לא_שולמה*ההלוואה_תקינה,מספר_תשלום,""), "")</f>
        <v/>
      </c>
      <c r="C339" s="8">
        <f>IFERROR(IF(ההלוואה_לא_שולמה*ההלוואה_תקינה,תאריך_תשלום,תאריך_התחלה_של_הלוואה), תאריך_התחלה_של_הלוואה)</f>
        <v>43831</v>
      </c>
      <c r="D339" s="14" t="str">
        <f>IFERROR(IF(ההלוואה_לא_שולמה*ההלוואה_תקינה,ערך_הלוואה,""), "")</f>
        <v/>
      </c>
      <c r="E339" s="14">
        <f>IFERROR(IF(ההלוואה_לא_שולמה*ההלוואה_תקינה,תשלום_חודשי,0), 0)</f>
        <v>0</v>
      </c>
      <c r="F339" s="14">
        <f>IFERROR(IF(ההלוואה_לא_שולמה*ההלוואה_תקינה,קרן,0), 0)</f>
        <v>0</v>
      </c>
      <c r="G339" s="14">
        <f>IFERROR(IF(ההלוואה_לא_שולמה*ההלוואה_תקינה,סכום_ריבית,0), 0)</f>
        <v>0</v>
      </c>
      <c r="H339" s="14">
        <f>IFERROR(IF(ההלוואה_לא_שולמה*ההלוואה_תקינה,יתרת_סגירה,0), 0)</f>
        <v>0</v>
      </c>
    </row>
    <row r="340" spans="2:8" ht="20.100000000000001" customHeight="1" x14ac:dyDescent="0.15">
      <c r="B340" s="7" t="str">
        <f>IFERROR(IF(ההלוואה_לא_שולמה*ההלוואה_תקינה,מספר_תשלום,""), "")</f>
        <v/>
      </c>
      <c r="C340" s="8">
        <f>IFERROR(IF(ההלוואה_לא_שולמה*ההלוואה_תקינה,תאריך_תשלום,תאריך_התחלה_של_הלוואה), תאריך_התחלה_של_הלוואה)</f>
        <v>43831</v>
      </c>
      <c r="D340" s="14" t="str">
        <f>IFERROR(IF(ההלוואה_לא_שולמה*ההלוואה_תקינה,ערך_הלוואה,""), "")</f>
        <v/>
      </c>
      <c r="E340" s="14">
        <f>IFERROR(IF(ההלוואה_לא_שולמה*ההלוואה_תקינה,תשלום_חודשי,0), 0)</f>
        <v>0</v>
      </c>
      <c r="F340" s="14">
        <f>IFERROR(IF(ההלוואה_לא_שולמה*ההלוואה_תקינה,קרן,0), 0)</f>
        <v>0</v>
      </c>
      <c r="G340" s="14">
        <f>IFERROR(IF(ההלוואה_לא_שולמה*ההלוואה_תקינה,סכום_ריבית,0), 0)</f>
        <v>0</v>
      </c>
      <c r="H340" s="14">
        <f>IFERROR(IF(ההלוואה_לא_שולמה*ההלוואה_תקינה,יתרת_סגירה,0), 0)</f>
        <v>0</v>
      </c>
    </row>
    <row r="341" spans="2:8" ht="20.100000000000001" customHeight="1" x14ac:dyDescent="0.15">
      <c r="B341" s="7" t="str">
        <f>IFERROR(IF(ההלוואה_לא_שולמה*ההלוואה_תקינה,מספר_תשלום,""), "")</f>
        <v/>
      </c>
      <c r="C341" s="8">
        <f>IFERROR(IF(ההלוואה_לא_שולמה*ההלוואה_תקינה,תאריך_תשלום,תאריך_התחלה_של_הלוואה), תאריך_התחלה_של_הלוואה)</f>
        <v>43831</v>
      </c>
      <c r="D341" s="14" t="str">
        <f>IFERROR(IF(ההלוואה_לא_שולמה*ההלוואה_תקינה,ערך_הלוואה,""), "")</f>
        <v/>
      </c>
      <c r="E341" s="14">
        <f>IFERROR(IF(ההלוואה_לא_שולמה*ההלוואה_תקינה,תשלום_חודשי,0), 0)</f>
        <v>0</v>
      </c>
      <c r="F341" s="14">
        <f>IFERROR(IF(ההלוואה_לא_שולמה*ההלוואה_תקינה,קרן,0), 0)</f>
        <v>0</v>
      </c>
      <c r="G341" s="14">
        <f>IFERROR(IF(ההלוואה_לא_שולמה*ההלוואה_תקינה,סכום_ריבית,0), 0)</f>
        <v>0</v>
      </c>
      <c r="H341" s="14">
        <f>IFERROR(IF(ההלוואה_לא_שולמה*ההלוואה_תקינה,יתרת_סגירה,0), 0)</f>
        <v>0</v>
      </c>
    </row>
    <row r="342" spans="2:8" ht="20.100000000000001" customHeight="1" x14ac:dyDescent="0.15">
      <c r="B342" s="7" t="str">
        <f>IFERROR(IF(ההלוואה_לא_שולמה*ההלוואה_תקינה,מספר_תשלום,""), "")</f>
        <v/>
      </c>
      <c r="C342" s="8">
        <f>IFERROR(IF(ההלוואה_לא_שולמה*ההלוואה_תקינה,תאריך_תשלום,תאריך_התחלה_של_הלוואה), תאריך_התחלה_של_הלוואה)</f>
        <v>43831</v>
      </c>
      <c r="D342" s="14" t="str">
        <f>IFERROR(IF(ההלוואה_לא_שולמה*ההלוואה_תקינה,ערך_הלוואה,""), "")</f>
        <v/>
      </c>
      <c r="E342" s="14">
        <f>IFERROR(IF(ההלוואה_לא_שולמה*ההלוואה_תקינה,תשלום_חודשי,0), 0)</f>
        <v>0</v>
      </c>
      <c r="F342" s="14">
        <f>IFERROR(IF(ההלוואה_לא_שולמה*ההלוואה_תקינה,קרן,0), 0)</f>
        <v>0</v>
      </c>
      <c r="G342" s="14">
        <f>IFERROR(IF(ההלוואה_לא_שולמה*ההלוואה_תקינה,סכום_ריבית,0), 0)</f>
        <v>0</v>
      </c>
      <c r="H342" s="14">
        <f>IFERROR(IF(ההלוואה_לא_שולמה*ההלוואה_תקינה,יתרת_סגירה,0), 0)</f>
        <v>0</v>
      </c>
    </row>
    <row r="343" spans="2:8" ht="20.100000000000001" customHeight="1" x14ac:dyDescent="0.15">
      <c r="B343" s="7" t="str">
        <f>IFERROR(IF(ההלוואה_לא_שולמה*ההלוואה_תקינה,מספר_תשלום,""), "")</f>
        <v/>
      </c>
      <c r="C343" s="8">
        <f>IFERROR(IF(ההלוואה_לא_שולמה*ההלוואה_תקינה,תאריך_תשלום,תאריך_התחלה_של_הלוואה), תאריך_התחלה_של_הלוואה)</f>
        <v>43831</v>
      </c>
      <c r="D343" s="14" t="str">
        <f>IFERROR(IF(ההלוואה_לא_שולמה*ההלוואה_תקינה,ערך_הלוואה,""), "")</f>
        <v/>
      </c>
      <c r="E343" s="14">
        <f>IFERROR(IF(ההלוואה_לא_שולמה*ההלוואה_תקינה,תשלום_חודשי,0), 0)</f>
        <v>0</v>
      </c>
      <c r="F343" s="14">
        <f>IFERROR(IF(ההלוואה_לא_שולמה*ההלוואה_תקינה,קרן,0), 0)</f>
        <v>0</v>
      </c>
      <c r="G343" s="14">
        <f>IFERROR(IF(ההלוואה_לא_שולמה*ההלוואה_תקינה,סכום_ריבית,0), 0)</f>
        <v>0</v>
      </c>
      <c r="H343" s="14">
        <f>IFERROR(IF(ההלוואה_לא_שולמה*ההלוואה_תקינה,יתרת_סגירה,0), 0)</f>
        <v>0</v>
      </c>
    </row>
    <row r="344" spans="2:8" ht="20.100000000000001" customHeight="1" x14ac:dyDescent="0.15">
      <c r="B344" s="7" t="str">
        <f>IFERROR(IF(ההלוואה_לא_שולמה*ההלוואה_תקינה,מספר_תשלום,""), "")</f>
        <v/>
      </c>
      <c r="C344" s="8">
        <f>IFERROR(IF(ההלוואה_לא_שולמה*ההלוואה_תקינה,תאריך_תשלום,תאריך_התחלה_של_הלוואה), תאריך_התחלה_של_הלוואה)</f>
        <v>43831</v>
      </c>
      <c r="D344" s="14" t="str">
        <f>IFERROR(IF(ההלוואה_לא_שולמה*ההלוואה_תקינה,ערך_הלוואה,""), "")</f>
        <v/>
      </c>
      <c r="E344" s="14">
        <f>IFERROR(IF(ההלוואה_לא_שולמה*ההלוואה_תקינה,תשלום_חודשי,0), 0)</f>
        <v>0</v>
      </c>
      <c r="F344" s="14">
        <f>IFERROR(IF(ההלוואה_לא_שולמה*ההלוואה_תקינה,קרן,0), 0)</f>
        <v>0</v>
      </c>
      <c r="G344" s="14">
        <f>IFERROR(IF(ההלוואה_לא_שולמה*ההלוואה_תקינה,סכום_ריבית,0), 0)</f>
        <v>0</v>
      </c>
      <c r="H344" s="14">
        <f>IFERROR(IF(ההלוואה_לא_שולמה*ההלוואה_תקינה,יתרת_סגירה,0), 0)</f>
        <v>0</v>
      </c>
    </row>
    <row r="345" spans="2:8" ht="20.100000000000001" customHeight="1" x14ac:dyDescent="0.15">
      <c r="B345" s="7" t="str">
        <f>IFERROR(IF(ההלוואה_לא_שולמה*ההלוואה_תקינה,מספר_תשלום,""), "")</f>
        <v/>
      </c>
      <c r="C345" s="8">
        <f>IFERROR(IF(ההלוואה_לא_שולמה*ההלוואה_תקינה,תאריך_תשלום,תאריך_התחלה_של_הלוואה), תאריך_התחלה_של_הלוואה)</f>
        <v>43831</v>
      </c>
      <c r="D345" s="14" t="str">
        <f>IFERROR(IF(ההלוואה_לא_שולמה*ההלוואה_תקינה,ערך_הלוואה,""), "")</f>
        <v/>
      </c>
      <c r="E345" s="14">
        <f>IFERROR(IF(ההלוואה_לא_שולמה*ההלוואה_תקינה,תשלום_חודשי,0), 0)</f>
        <v>0</v>
      </c>
      <c r="F345" s="14">
        <f>IFERROR(IF(ההלוואה_לא_שולמה*ההלוואה_תקינה,קרן,0), 0)</f>
        <v>0</v>
      </c>
      <c r="G345" s="14">
        <f>IFERROR(IF(ההלוואה_לא_שולמה*ההלוואה_תקינה,סכום_ריבית,0), 0)</f>
        <v>0</v>
      </c>
      <c r="H345" s="14">
        <f>IFERROR(IF(ההלוואה_לא_שולמה*ההלוואה_תקינה,יתרת_סגירה,0), 0)</f>
        <v>0</v>
      </c>
    </row>
    <row r="346" spans="2:8" ht="20.100000000000001" customHeight="1" x14ac:dyDescent="0.15">
      <c r="B346" s="7" t="str">
        <f>IFERROR(IF(ההלוואה_לא_שולמה*ההלוואה_תקינה,מספר_תשלום,""), "")</f>
        <v/>
      </c>
      <c r="C346" s="8">
        <f>IFERROR(IF(ההלוואה_לא_שולמה*ההלוואה_תקינה,תאריך_תשלום,תאריך_התחלה_של_הלוואה), תאריך_התחלה_של_הלוואה)</f>
        <v>43831</v>
      </c>
      <c r="D346" s="14" t="str">
        <f>IFERROR(IF(ההלוואה_לא_שולמה*ההלוואה_תקינה,ערך_הלוואה,""), "")</f>
        <v/>
      </c>
      <c r="E346" s="14">
        <f>IFERROR(IF(ההלוואה_לא_שולמה*ההלוואה_תקינה,תשלום_חודשי,0), 0)</f>
        <v>0</v>
      </c>
      <c r="F346" s="14">
        <f>IFERROR(IF(ההלוואה_לא_שולמה*ההלוואה_תקינה,קרן,0), 0)</f>
        <v>0</v>
      </c>
      <c r="G346" s="14">
        <f>IFERROR(IF(ההלוואה_לא_שולמה*ההלוואה_תקינה,סכום_ריבית,0), 0)</f>
        <v>0</v>
      </c>
      <c r="H346" s="14">
        <f>IFERROR(IF(ההלוואה_לא_שולמה*ההלוואה_תקינה,יתרת_סגירה,0), 0)</f>
        <v>0</v>
      </c>
    </row>
    <row r="347" spans="2:8" ht="20.100000000000001" customHeight="1" x14ac:dyDescent="0.15">
      <c r="B347" s="7" t="str">
        <f>IFERROR(IF(ההלוואה_לא_שולמה*ההלוואה_תקינה,מספר_תשלום,""), "")</f>
        <v/>
      </c>
      <c r="C347" s="8">
        <f>IFERROR(IF(ההלוואה_לא_שולמה*ההלוואה_תקינה,תאריך_תשלום,תאריך_התחלה_של_הלוואה), תאריך_התחלה_של_הלוואה)</f>
        <v>43831</v>
      </c>
      <c r="D347" s="14" t="str">
        <f>IFERROR(IF(ההלוואה_לא_שולמה*ההלוואה_תקינה,ערך_הלוואה,""), "")</f>
        <v/>
      </c>
      <c r="E347" s="14">
        <f>IFERROR(IF(ההלוואה_לא_שולמה*ההלוואה_תקינה,תשלום_חודשי,0), 0)</f>
        <v>0</v>
      </c>
      <c r="F347" s="14">
        <f>IFERROR(IF(ההלוואה_לא_שולמה*ההלוואה_תקינה,קרן,0), 0)</f>
        <v>0</v>
      </c>
      <c r="G347" s="14">
        <f>IFERROR(IF(ההלוואה_לא_שולמה*ההלוואה_תקינה,סכום_ריבית,0), 0)</f>
        <v>0</v>
      </c>
      <c r="H347" s="14">
        <f>IFERROR(IF(ההלוואה_לא_שולמה*ההלוואה_תקינה,יתרת_סגירה,0), 0)</f>
        <v>0</v>
      </c>
    </row>
    <row r="348" spans="2:8" ht="20.100000000000001" customHeight="1" x14ac:dyDescent="0.15">
      <c r="B348" s="7" t="str">
        <f>IFERROR(IF(ההלוואה_לא_שולמה*ההלוואה_תקינה,מספר_תשלום,""), "")</f>
        <v/>
      </c>
      <c r="C348" s="8">
        <f>IFERROR(IF(ההלוואה_לא_שולמה*ההלוואה_תקינה,תאריך_תשלום,תאריך_התחלה_של_הלוואה), תאריך_התחלה_של_הלוואה)</f>
        <v>43831</v>
      </c>
      <c r="D348" s="14" t="str">
        <f>IFERROR(IF(ההלוואה_לא_שולמה*ההלוואה_תקינה,ערך_הלוואה,""), "")</f>
        <v/>
      </c>
      <c r="E348" s="14">
        <f>IFERROR(IF(ההלוואה_לא_שולמה*ההלוואה_תקינה,תשלום_חודשי,0), 0)</f>
        <v>0</v>
      </c>
      <c r="F348" s="14">
        <f>IFERROR(IF(ההלוואה_לא_שולמה*ההלוואה_תקינה,קרן,0), 0)</f>
        <v>0</v>
      </c>
      <c r="G348" s="14">
        <f>IFERROR(IF(ההלוואה_לא_שולמה*ההלוואה_תקינה,סכום_ריבית,0), 0)</f>
        <v>0</v>
      </c>
      <c r="H348" s="14">
        <f>IFERROR(IF(ההלוואה_לא_שולמה*ההלוואה_תקינה,יתרת_סגירה,0), 0)</f>
        <v>0</v>
      </c>
    </row>
    <row r="349" spans="2:8" ht="20.100000000000001" customHeight="1" x14ac:dyDescent="0.15">
      <c r="B349" s="7" t="str">
        <f>IFERROR(IF(ההלוואה_לא_שולמה*ההלוואה_תקינה,מספר_תשלום,""), "")</f>
        <v/>
      </c>
      <c r="C349" s="8">
        <f>IFERROR(IF(ההלוואה_לא_שולמה*ההלוואה_תקינה,תאריך_תשלום,תאריך_התחלה_של_הלוואה), תאריך_התחלה_של_הלוואה)</f>
        <v>43831</v>
      </c>
      <c r="D349" s="14" t="str">
        <f>IFERROR(IF(ההלוואה_לא_שולמה*ההלוואה_תקינה,ערך_הלוואה,""), "")</f>
        <v/>
      </c>
      <c r="E349" s="14">
        <f>IFERROR(IF(ההלוואה_לא_שולמה*ההלוואה_תקינה,תשלום_חודשי,0), 0)</f>
        <v>0</v>
      </c>
      <c r="F349" s="14">
        <f>IFERROR(IF(ההלוואה_לא_שולמה*ההלוואה_תקינה,קרן,0), 0)</f>
        <v>0</v>
      </c>
      <c r="G349" s="14">
        <f>IFERROR(IF(ההלוואה_לא_שולמה*ההלוואה_תקינה,סכום_ריבית,0), 0)</f>
        <v>0</v>
      </c>
      <c r="H349" s="14">
        <f>IFERROR(IF(ההלוואה_לא_שולמה*ההלוואה_תקינה,יתרת_סגירה,0), 0)</f>
        <v>0</v>
      </c>
    </row>
    <row r="350" spans="2:8" ht="20.100000000000001" customHeight="1" x14ac:dyDescent="0.15">
      <c r="B350" s="7" t="str">
        <f>IFERROR(IF(ההלוואה_לא_שולמה*ההלוואה_תקינה,מספר_תשלום,""), "")</f>
        <v/>
      </c>
      <c r="C350" s="8">
        <f>IFERROR(IF(ההלוואה_לא_שולמה*ההלוואה_תקינה,תאריך_תשלום,תאריך_התחלה_של_הלוואה), תאריך_התחלה_של_הלוואה)</f>
        <v>43831</v>
      </c>
      <c r="D350" s="14" t="str">
        <f>IFERROR(IF(ההלוואה_לא_שולמה*ההלוואה_תקינה,ערך_הלוואה,""), "")</f>
        <v/>
      </c>
      <c r="E350" s="14">
        <f>IFERROR(IF(ההלוואה_לא_שולמה*ההלוואה_תקינה,תשלום_חודשי,0), 0)</f>
        <v>0</v>
      </c>
      <c r="F350" s="14">
        <f>IFERROR(IF(ההלוואה_לא_שולמה*ההלוואה_תקינה,קרן,0), 0)</f>
        <v>0</v>
      </c>
      <c r="G350" s="14">
        <f>IFERROR(IF(ההלוואה_לא_שולמה*ההלוואה_תקינה,סכום_ריבית,0), 0)</f>
        <v>0</v>
      </c>
      <c r="H350" s="14">
        <f>IFERROR(IF(ההלוואה_לא_שולמה*ההלוואה_תקינה,יתרת_סגירה,0), 0)</f>
        <v>0</v>
      </c>
    </row>
    <row r="351" spans="2:8" ht="20.100000000000001" customHeight="1" x14ac:dyDescent="0.15">
      <c r="B351" s="7" t="str">
        <f>IFERROR(IF(ההלוואה_לא_שולמה*ההלוואה_תקינה,מספר_תשלום,""), "")</f>
        <v/>
      </c>
      <c r="C351" s="8">
        <f>IFERROR(IF(ההלוואה_לא_שולמה*ההלוואה_תקינה,תאריך_תשלום,תאריך_התחלה_של_הלוואה), תאריך_התחלה_של_הלוואה)</f>
        <v>43831</v>
      </c>
      <c r="D351" s="14" t="str">
        <f>IFERROR(IF(ההלוואה_לא_שולמה*ההלוואה_תקינה,ערך_הלוואה,""), "")</f>
        <v/>
      </c>
      <c r="E351" s="14">
        <f>IFERROR(IF(ההלוואה_לא_שולמה*ההלוואה_תקינה,תשלום_חודשי,0), 0)</f>
        <v>0</v>
      </c>
      <c r="F351" s="14">
        <f>IFERROR(IF(ההלוואה_לא_שולמה*ההלוואה_תקינה,קרן,0), 0)</f>
        <v>0</v>
      </c>
      <c r="G351" s="14">
        <f>IFERROR(IF(ההלוואה_לא_שולמה*ההלוואה_תקינה,סכום_ריבית,0), 0)</f>
        <v>0</v>
      </c>
      <c r="H351" s="14">
        <f>IFERROR(IF(ההלוואה_לא_שולמה*ההלוואה_תקינה,יתרת_סגירה,0), 0)</f>
        <v>0</v>
      </c>
    </row>
    <row r="352" spans="2:8" ht="20.100000000000001" customHeight="1" x14ac:dyDescent="0.15">
      <c r="B352" s="7" t="str">
        <f>IFERROR(IF(ההלוואה_לא_שולמה*ההלוואה_תקינה,מספר_תשלום,""), "")</f>
        <v/>
      </c>
      <c r="C352" s="8">
        <f>IFERROR(IF(ההלוואה_לא_שולמה*ההלוואה_תקינה,תאריך_תשלום,תאריך_התחלה_של_הלוואה), תאריך_התחלה_של_הלוואה)</f>
        <v>43831</v>
      </c>
      <c r="D352" s="14" t="str">
        <f>IFERROR(IF(ההלוואה_לא_שולמה*ההלוואה_תקינה,ערך_הלוואה,""), "")</f>
        <v/>
      </c>
      <c r="E352" s="14">
        <f>IFERROR(IF(ההלוואה_לא_שולמה*ההלוואה_תקינה,תשלום_חודשי,0), 0)</f>
        <v>0</v>
      </c>
      <c r="F352" s="14">
        <f>IFERROR(IF(ההלוואה_לא_שולמה*ההלוואה_תקינה,קרן,0), 0)</f>
        <v>0</v>
      </c>
      <c r="G352" s="14">
        <f>IFERROR(IF(ההלוואה_לא_שולמה*ההלוואה_תקינה,סכום_ריבית,0), 0)</f>
        <v>0</v>
      </c>
      <c r="H352" s="14">
        <f>IFERROR(IF(ההלוואה_לא_שולמה*ההלוואה_תקינה,יתרת_סגירה,0), 0)</f>
        <v>0</v>
      </c>
    </row>
    <row r="353" spans="2:8" ht="20.100000000000001" customHeight="1" x14ac:dyDescent="0.15">
      <c r="B353" s="7" t="str">
        <f>IFERROR(IF(ההלוואה_לא_שולמה*ההלוואה_תקינה,מספר_תשלום,""), "")</f>
        <v/>
      </c>
      <c r="C353" s="8">
        <f>IFERROR(IF(ההלוואה_לא_שולמה*ההלוואה_תקינה,תאריך_תשלום,תאריך_התחלה_של_הלוואה), תאריך_התחלה_של_הלוואה)</f>
        <v>43831</v>
      </c>
      <c r="D353" s="14" t="str">
        <f>IFERROR(IF(ההלוואה_לא_שולמה*ההלוואה_תקינה,ערך_הלוואה,""), "")</f>
        <v/>
      </c>
      <c r="E353" s="14">
        <f>IFERROR(IF(ההלוואה_לא_שולמה*ההלוואה_תקינה,תשלום_חודשי,0), 0)</f>
        <v>0</v>
      </c>
      <c r="F353" s="14">
        <f>IFERROR(IF(ההלוואה_לא_שולמה*ההלוואה_תקינה,קרן,0), 0)</f>
        <v>0</v>
      </c>
      <c r="G353" s="14">
        <f>IFERROR(IF(ההלוואה_לא_שולמה*ההלוואה_תקינה,סכום_ריבית,0), 0)</f>
        <v>0</v>
      </c>
      <c r="H353" s="14">
        <f>IFERROR(IF(ההלוואה_לא_שולמה*ההלוואה_תקינה,יתרת_סגירה,0), 0)</f>
        <v>0</v>
      </c>
    </row>
    <row r="354" spans="2:8" ht="20.100000000000001" customHeight="1" x14ac:dyDescent="0.15">
      <c r="B354" s="7" t="str">
        <f>IFERROR(IF(ההלוואה_לא_שולמה*ההלוואה_תקינה,מספר_תשלום,""), "")</f>
        <v/>
      </c>
      <c r="C354" s="8">
        <f>IFERROR(IF(ההלוואה_לא_שולמה*ההלוואה_תקינה,תאריך_תשלום,תאריך_התחלה_של_הלוואה), תאריך_התחלה_של_הלוואה)</f>
        <v>43831</v>
      </c>
      <c r="D354" s="14" t="str">
        <f>IFERROR(IF(ההלוואה_לא_שולמה*ההלוואה_תקינה,ערך_הלוואה,""), "")</f>
        <v/>
      </c>
      <c r="E354" s="14">
        <f>IFERROR(IF(ההלוואה_לא_שולמה*ההלוואה_תקינה,תשלום_חודשי,0), 0)</f>
        <v>0</v>
      </c>
      <c r="F354" s="14">
        <f>IFERROR(IF(ההלוואה_לא_שולמה*ההלוואה_תקינה,קרן,0), 0)</f>
        <v>0</v>
      </c>
      <c r="G354" s="14">
        <f>IFERROR(IF(ההלוואה_לא_שולמה*ההלוואה_תקינה,סכום_ריבית,0), 0)</f>
        <v>0</v>
      </c>
      <c r="H354" s="14">
        <f>IFERROR(IF(ההלוואה_לא_שולמה*ההלוואה_תקינה,יתרת_סגירה,0), 0)</f>
        <v>0</v>
      </c>
    </row>
    <row r="355" spans="2:8" ht="20.100000000000001" customHeight="1" x14ac:dyDescent="0.15">
      <c r="B355" s="7" t="str">
        <f>IFERROR(IF(ההלוואה_לא_שולמה*ההלוואה_תקינה,מספר_תשלום,""), "")</f>
        <v/>
      </c>
      <c r="C355" s="8">
        <f>IFERROR(IF(ההלוואה_לא_שולמה*ההלוואה_תקינה,תאריך_תשלום,תאריך_התחלה_של_הלוואה), תאריך_התחלה_של_הלוואה)</f>
        <v>43831</v>
      </c>
      <c r="D355" s="14" t="str">
        <f>IFERROR(IF(ההלוואה_לא_שולמה*ההלוואה_תקינה,ערך_הלוואה,""), "")</f>
        <v/>
      </c>
      <c r="E355" s="14">
        <f>IFERROR(IF(ההלוואה_לא_שולמה*ההלוואה_תקינה,תשלום_חודשי,0), 0)</f>
        <v>0</v>
      </c>
      <c r="F355" s="14">
        <f>IFERROR(IF(ההלוואה_לא_שולמה*ההלוואה_תקינה,קרן,0), 0)</f>
        <v>0</v>
      </c>
      <c r="G355" s="14">
        <f>IFERROR(IF(ההלוואה_לא_שולמה*ההלוואה_תקינה,סכום_ריבית,0), 0)</f>
        <v>0</v>
      </c>
      <c r="H355" s="14">
        <f>IFERROR(IF(ההלוואה_לא_שולמה*ההלוואה_תקינה,יתרת_סגירה,0), 0)</f>
        <v>0</v>
      </c>
    </row>
    <row r="356" spans="2:8" ht="20.100000000000001" customHeight="1" x14ac:dyDescent="0.15">
      <c r="B356" s="7" t="str">
        <f>IFERROR(IF(ההלוואה_לא_שולמה*ההלוואה_תקינה,מספר_תשלום,""), "")</f>
        <v/>
      </c>
      <c r="C356" s="8">
        <f>IFERROR(IF(ההלוואה_לא_שולמה*ההלוואה_תקינה,תאריך_תשלום,תאריך_התחלה_של_הלוואה), תאריך_התחלה_של_הלוואה)</f>
        <v>43831</v>
      </c>
      <c r="D356" s="14" t="str">
        <f>IFERROR(IF(ההלוואה_לא_שולמה*ההלוואה_תקינה,ערך_הלוואה,""), "")</f>
        <v/>
      </c>
      <c r="E356" s="14">
        <f>IFERROR(IF(ההלוואה_לא_שולמה*ההלוואה_תקינה,תשלום_חודשי,0), 0)</f>
        <v>0</v>
      </c>
      <c r="F356" s="14">
        <f>IFERROR(IF(ההלוואה_לא_שולמה*ההלוואה_תקינה,קרן,0), 0)</f>
        <v>0</v>
      </c>
      <c r="G356" s="14">
        <f>IFERROR(IF(ההלוואה_לא_שולמה*ההלוואה_תקינה,סכום_ריבית,0), 0)</f>
        <v>0</v>
      </c>
      <c r="H356" s="14">
        <f>IFERROR(IF(ההלוואה_לא_שולמה*ההלוואה_תקינה,יתרת_סגירה,0), 0)</f>
        <v>0</v>
      </c>
    </row>
    <row r="357" spans="2:8" ht="20.100000000000001" customHeight="1" x14ac:dyDescent="0.15">
      <c r="B357" s="7" t="str">
        <f>IFERROR(IF(ההלוואה_לא_שולמה*ההלוואה_תקינה,מספר_תשלום,""), "")</f>
        <v/>
      </c>
      <c r="C357" s="8">
        <f>IFERROR(IF(ההלוואה_לא_שולמה*ההלוואה_תקינה,תאריך_תשלום,תאריך_התחלה_של_הלוואה), תאריך_התחלה_של_הלוואה)</f>
        <v>43831</v>
      </c>
      <c r="D357" s="14" t="str">
        <f>IFERROR(IF(ההלוואה_לא_שולמה*ההלוואה_תקינה,ערך_הלוואה,""), "")</f>
        <v/>
      </c>
      <c r="E357" s="14">
        <f>IFERROR(IF(ההלוואה_לא_שולמה*ההלוואה_תקינה,תשלום_חודשי,0), 0)</f>
        <v>0</v>
      </c>
      <c r="F357" s="14">
        <f>IFERROR(IF(ההלוואה_לא_שולמה*ההלוואה_תקינה,קרן,0), 0)</f>
        <v>0</v>
      </c>
      <c r="G357" s="14">
        <f>IFERROR(IF(ההלוואה_לא_שולמה*ההלוואה_תקינה,סכום_ריבית,0), 0)</f>
        <v>0</v>
      </c>
      <c r="H357" s="14">
        <f>IFERROR(IF(ההלוואה_לא_שולמה*ההלוואה_תקינה,יתרת_סגירה,0), 0)</f>
        <v>0</v>
      </c>
    </row>
    <row r="358" spans="2:8" ht="20.100000000000001" customHeight="1" x14ac:dyDescent="0.15">
      <c r="B358" s="7" t="str">
        <f>IFERROR(IF(ההלוואה_לא_שולמה*ההלוואה_תקינה,מספר_תשלום,""), "")</f>
        <v/>
      </c>
      <c r="C358" s="8">
        <f>IFERROR(IF(ההלוואה_לא_שולמה*ההלוואה_תקינה,תאריך_תשלום,תאריך_התחלה_של_הלוואה), תאריך_התחלה_של_הלוואה)</f>
        <v>43831</v>
      </c>
      <c r="D358" s="14" t="str">
        <f>IFERROR(IF(ההלוואה_לא_שולמה*ההלוואה_תקינה,ערך_הלוואה,""), "")</f>
        <v/>
      </c>
      <c r="E358" s="14">
        <f>IFERROR(IF(ההלוואה_לא_שולמה*ההלוואה_תקינה,תשלום_חודשי,0), 0)</f>
        <v>0</v>
      </c>
      <c r="F358" s="14">
        <f>IFERROR(IF(ההלוואה_לא_שולמה*ההלוואה_תקינה,קרן,0), 0)</f>
        <v>0</v>
      </c>
      <c r="G358" s="14">
        <f>IFERROR(IF(ההלוואה_לא_שולמה*ההלוואה_תקינה,סכום_ריבית,0), 0)</f>
        <v>0</v>
      </c>
      <c r="H358" s="14">
        <f>IFERROR(IF(ההלוואה_לא_שולמה*ההלוואה_תקינה,יתרת_סגירה,0), 0)</f>
        <v>0</v>
      </c>
    </row>
    <row r="359" spans="2:8" ht="20.100000000000001" customHeight="1" x14ac:dyDescent="0.15">
      <c r="B359" s="7" t="str">
        <f>IFERROR(IF(ההלוואה_לא_שולמה*ההלוואה_תקינה,מספר_תשלום,""), "")</f>
        <v/>
      </c>
      <c r="C359" s="8">
        <f>IFERROR(IF(ההלוואה_לא_שולמה*ההלוואה_תקינה,תאריך_תשלום,תאריך_התחלה_של_הלוואה), תאריך_התחלה_של_הלוואה)</f>
        <v>43831</v>
      </c>
      <c r="D359" s="14" t="str">
        <f>IFERROR(IF(ההלוואה_לא_שולמה*ההלוואה_תקינה,ערך_הלוואה,""), "")</f>
        <v/>
      </c>
      <c r="E359" s="14">
        <f>IFERROR(IF(ההלוואה_לא_שולמה*ההלוואה_תקינה,תשלום_חודשי,0), 0)</f>
        <v>0</v>
      </c>
      <c r="F359" s="14">
        <f>IFERROR(IF(ההלוואה_לא_שולמה*ההלוואה_תקינה,קרן,0), 0)</f>
        <v>0</v>
      </c>
      <c r="G359" s="14">
        <f>IFERROR(IF(ההלוואה_לא_שולמה*ההלוואה_תקינה,סכום_ריבית,0), 0)</f>
        <v>0</v>
      </c>
      <c r="H359" s="14">
        <f>IFERROR(IF(ההלוואה_לא_שולמה*ההלוואה_תקינה,יתרת_סגירה,0), 0)</f>
        <v>0</v>
      </c>
    </row>
    <row r="360" spans="2:8" ht="20.100000000000001" customHeight="1" x14ac:dyDescent="0.15">
      <c r="B360" s="7" t="str">
        <f>IFERROR(IF(ההלוואה_לא_שולמה*ההלוואה_תקינה,מספר_תשלום,""), "")</f>
        <v/>
      </c>
      <c r="C360" s="8">
        <f>IFERROR(IF(ההלוואה_לא_שולמה*ההלוואה_תקינה,תאריך_תשלום,תאריך_התחלה_של_הלוואה), תאריך_התחלה_של_הלוואה)</f>
        <v>43831</v>
      </c>
      <c r="D360" s="14" t="str">
        <f>IFERROR(IF(ההלוואה_לא_שולמה*ההלוואה_תקינה,ערך_הלוואה,""), "")</f>
        <v/>
      </c>
      <c r="E360" s="14">
        <f>IFERROR(IF(ההלוואה_לא_שולמה*ההלוואה_תקינה,תשלום_חודשי,0), 0)</f>
        <v>0</v>
      </c>
      <c r="F360" s="14">
        <f>IFERROR(IF(ההלוואה_לא_שולמה*ההלוואה_תקינה,קרן,0), 0)</f>
        <v>0</v>
      </c>
      <c r="G360" s="14">
        <f>IFERROR(IF(ההלוואה_לא_שולמה*ההלוואה_תקינה,סכום_ריבית,0), 0)</f>
        <v>0</v>
      </c>
      <c r="H360" s="14">
        <f>IFERROR(IF(ההלוואה_לא_שולמה*ההלוואה_תקינה,יתרת_סגירה,0), 0)</f>
        <v>0</v>
      </c>
    </row>
    <row r="361" spans="2:8" ht="20.100000000000001" customHeight="1" x14ac:dyDescent="0.15">
      <c r="B361" s="7" t="str">
        <f>IFERROR(IF(ההלוואה_לא_שולמה*ההלוואה_תקינה,מספר_תשלום,""), "")</f>
        <v/>
      </c>
      <c r="C361" s="8">
        <f>IFERROR(IF(ההלוואה_לא_שולמה*ההלוואה_תקינה,תאריך_תשלום,תאריך_התחלה_של_הלוואה), תאריך_התחלה_של_הלוואה)</f>
        <v>43831</v>
      </c>
      <c r="D361" s="14" t="str">
        <f>IFERROR(IF(ההלוואה_לא_שולמה*ההלוואה_תקינה,ערך_הלוואה,""), "")</f>
        <v/>
      </c>
      <c r="E361" s="14">
        <f>IFERROR(IF(ההלוואה_לא_שולמה*ההלוואה_תקינה,תשלום_חודשי,0), 0)</f>
        <v>0</v>
      </c>
      <c r="F361" s="14">
        <f>IFERROR(IF(ההלוואה_לא_שולמה*ההלוואה_תקינה,קרן,0), 0)</f>
        <v>0</v>
      </c>
      <c r="G361" s="14">
        <f>IFERROR(IF(ההלוואה_לא_שולמה*ההלוואה_תקינה,סכום_ריבית,0), 0)</f>
        <v>0</v>
      </c>
      <c r="H361" s="14">
        <f>IFERROR(IF(ההלוואה_לא_שולמה*ההלוואה_תקינה,יתרת_סגירה,0), 0)</f>
        <v>0</v>
      </c>
    </row>
    <row r="362" spans="2:8" ht="20.100000000000001" customHeight="1" x14ac:dyDescent="0.15">
      <c r="B362" s="7" t="str">
        <f>IFERROR(IF(ההלוואה_לא_שולמה*ההלוואה_תקינה,מספר_תשלום,""), "")</f>
        <v/>
      </c>
      <c r="C362" s="8">
        <f>IFERROR(IF(ההלוואה_לא_שולמה*ההלוואה_תקינה,תאריך_תשלום,תאריך_התחלה_של_הלוואה), תאריך_התחלה_של_הלוואה)</f>
        <v>43831</v>
      </c>
      <c r="D362" s="14" t="str">
        <f>IFERROR(IF(ההלוואה_לא_שולמה*ההלוואה_תקינה,ערך_הלוואה,""), "")</f>
        <v/>
      </c>
      <c r="E362" s="14">
        <f>IFERROR(IF(ההלוואה_לא_שולמה*ההלוואה_תקינה,תשלום_חודשי,0), 0)</f>
        <v>0</v>
      </c>
      <c r="F362" s="14">
        <f>IFERROR(IF(ההלוואה_לא_שולמה*ההלוואה_תקינה,קרן,0), 0)</f>
        <v>0</v>
      </c>
      <c r="G362" s="14">
        <f>IFERROR(IF(ההלוואה_לא_שולמה*ההלוואה_תקינה,סכום_ריבית,0), 0)</f>
        <v>0</v>
      </c>
      <c r="H362" s="14">
        <f>IFERROR(IF(ההלוואה_לא_שולמה*ההלוואה_תקינה,יתרת_סגירה,0), 0)</f>
        <v>0</v>
      </c>
    </row>
    <row r="363" spans="2:8" ht="20.100000000000001" customHeight="1" x14ac:dyDescent="0.15">
      <c r="B363" s="7" t="str">
        <f>IFERROR(IF(ההלוואה_לא_שולמה*ההלוואה_תקינה,מספר_תשלום,""), "")</f>
        <v/>
      </c>
      <c r="C363" s="8">
        <f>IFERROR(IF(ההלוואה_לא_שולמה*ההלוואה_תקינה,תאריך_תשלום,תאריך_התחלה_של_הלוואה), תאריך_התחלה_של_הלוואה)</f>
        <v>43831</v>
      </c>
      <c r="D363" s="14" t="str">
        <f>IFERROR(IF(ההלוואה_לא_שולמה*ההלוואה_תקינה,ערך_הלוואה,""), "")</f>
        <v/>
      </c>
      <c r="E363" s="14">
        <f>IFERROR(IF(ההלוואה_לא_שולמה*ההלוואה_תקינה,תשלום_חודשי,0), 0)</f>
        <v>0</v>
      </c>
      <c r="F363" s="14">
        <f>IFERROR(IF(ההלוואה_לא_שולמה*ההלוואה_תקינה,קרן,0), 0)</f>
        <v>0</v>
      </c>
      <c r="G363" s="14">
        <f>IFERROR(IF(ההלוואה_לא_שולמה*ההלוואה_תקינה,סכום_ריבית,0), 0)</f>
        <v>0</v>
      </c>
      <c r="H363" s="14">
        <f>IFERROR(IF(ההלוואה_לא_שולמה*ההלוואה_תקינה,יתרת_סגירה,0), 0)</f>
        <v>0</v>
      </c>
    </row>
    <row r="364" spans="2:8" ht="20.100000000000001" customHeight="1" x14ac:dyDescent="0.15">
      <c r="B364" s="7" t="str">
        <f>IFERROR(IF(ההלוואה_לא_שולמה*ההלוואה_תקינה,מספר_תשלום,""), "")</f>
        <v/>
      </c>
      <c r="C364" s="8">
        <f>IFERROR(IF(ההלוואה_לא_שולמה*ההלוואה_תקינה,תאריך_תשלום,תאריך_התחלה_של_הלוואה), תאריך_התחלה_של_הלוואה)</f>
        <v>43831</v>
      </c>
      <c r="D364" s="14" t="str">
        <f>IFERROR(IF(ההלוואה_לא_שולמה*ההלוואה_תקינה,ערך_הלוואה,""), "")</f>
        <v/>
      </c>
      <c r="E364" s="14">
        <f>IFERROR(IF(ההלוואה_לא_שולמה*ההלוואה_תקינה,תשלום_חודשי,0), 0)</f>
        <v>0</v>
      </c>
      <c r="F364" s="14">
        <f>IFERROR(IF(ההלוואה_לא_שולמה*ההלוואה_תקינה,קרן,0), 0)</f>
        <v>0</v>
      </c>
      <c r="G364" s="14">
        <f>IFERROR(IF(ההלוואה_לא_שולמה*ההלוואה_תקינה,סכום_ריבית,0), 0)</f>
        <v>0</v>
      </c>
      <c r="H364" s="14">
        <f>IFERROR(IF(ההלוואה_לא_שולמה*ההלוואה_תקינה,יתרת_סגירה,0), 0)</f>
        <v>0</v>
      </c>
    </row>
    <row r="365" spans="2:8" ht="20.100000000000001" customHeight="1" x14ac:dyDescent="0.15">
      <c r="B365" s="7" t="str">
        <f>IFERROR(IF(ההלוואה_לא_שולמה*ההלוואה_תקינה,מספר_תשלום,""), "")</f>
        <v/>
      </c>
      <c r="C365" s="8">
        <f>IFERROR(IF(ההלוואה_לא_שולמה*ההלוואה_תקינה,תאריך_תשלום,תאריך_התחלה_של_הלוואה), תאריך_התחלה_של_הלוואה)</f>
        <v>43831</v>
      </c>
      <c r="D365" s="14" t="str">
        <f>IFERROR(IF(ההלוואה_לא_שולמה*ההלוואה_תקינה,ערך_הלוואה,""), "")</f>
        <v/>
      </c>
      <c r="E365" s="14">
        <f>IFERROR(IF(ההלוואה_לא_שולמה*ההלוואה_תקינה,תשלום_חודשי,0), 0)</f>
        <v>0</v>
      </c>
      <c r="F365" s="14">
        <f>IFERROR(IF(ההלוואה_לא_שולמה*ההלוואה_תקינה,קרן,0), 0)</f>
        <v>0</v>
      </c>
      <c r="G365" s="14">
        <f>IFERROR(IF(ההלוואה_לא_שולמה*ההלוואה_תקינה,סכום_ריבית,0), 0)</f>
        <v>0</v>
      </c>
      <c r="H365" s="14">
        <f>IFERROR(IF(ההלוואה_לא_שולמה*ההלוואה_תקינה,יתרת_סגירה,0), 0)</f>
        <v>0</v>
      </c>
    </row>
    <row r="366" spans="2:8" ht="20.100000000000001" customHeight="1" x14ac:dyDescent="0.15">
      <c r="B366" s="7" t="str">
        <f>IFERROR(IF(ההלוואה_לא_שולמה*ההלוואה_תקינה,מספר_תשלום,""), "")</f>
        <v/>
      </c>
      <c r="C366" s="8">
        <f>IFERROR(IF(ההלוואה_לא_שולמה*ההלוואה_תקינה,תאריך_תשלום,תאריך_התחלה_של_הלוואה), תאריך_התחלה_של_הלוואה)</f>
        <v>43831</v>
      </c>
      <c r="D366" s="14" t="str">
        <f>IFERROR(IF(ההלוואה_לא_שולמה*ההלוואה_תקינה,ערך_הלוואה,""), "")</f>
        <v/>
      </c>
      <c r="E366" s="14">
        <f>IFERROR(IF(ההלוואה_לא_שולמה*ההלוואה_תקינה,תשלום_חודשי,0), 0)</f>
        <v>0</v>
      </c>
      <c r="F366" s="14">
        <f>IFERROR(IF(ההלוואה_לא_שולמה*ההלוואה_תקינה,קרן,0), 0)</f>
        <v>0</v>
      </c>
      <c r="G366" s="14">
        <f>IFERROR(IF(ההלוואה_לא_שולמה*ההלוואה_תקינה,סכום_ריבית,0), 0)</f>
        <v>0</v>
      </c>
      <c r="H366" s="14">
        <f>IFERROR(IF(ההלוואה_לא_שולמה*ההלוואה_תקינה,יתרת_סגירה,0), 0)</f>
        <v>0</v>
      </c>
    </row>
    <row r="367" spans="2:8" ht="20.100000000000001" customHeight="1" x14ac:dyDescent="0.15">
      <c r="B367" s="7" t="str">
        <f>IFERROR(IF(ההלוואה_לא_שולמה*ההלוואה_תקינה,מספר_תשלום,""), "")</f>
        <v/>
      </c>
      <c r="C367" s="8">
        <f>IFERROR(IF(ההלוואה_לא_שולמה*ההלוואה_תקינה,תאריך_תשלום,תאריך_התחלה_של_הלוואה), תאריך_התחלה_של_הלוואה)</f>
        <v>43831</v>
      </c>
      <c r="D367" s="14" t="str">
        <f>IFERROR(IF(ההלוואה_לא_שולמה*ההלוואה_תקינה,ערך_הלוואה,""), "")</f>
        <v/>
      </c>
      <c r="E367" s="14">
        <f>IFERROR(IF(ההלוואה_לא_שולמה*ההלוואה_תקינה,תשלום_חודשי,0), 0)</f>
        <v>0</v>
      </c>
      <c r="F367" s="14">
        <f>IFERROR(IF(ההלוואה_לא_שולמה*ההלוואה_תקינה,קרן,0), 0)</f>
        <v>0</v>
      </c>
      <c r="G367" s="14">
        <f>IFERROR(IF(ההלוואה_לא_שולמה*ההלוואה_תקינה,סכום_ריבית,0), 0)</f>
        <v>0</v>
      </c>
      <c r="H367" s="14">
        <f>IFERROR(IF(ההלוואה_לא_שולמה*ההלוואה_תקינה,יתרת_סגירה,0), 0)</f>
        <v>0</v>
      </c>
    </row>
    <row r="368" spans="2:8" ht="20.100000000000001" customHeight="1" x14ac:dyDescent="0.15">
      <c r="B368" s="7" t="str">
        <f>IFERROR(IF(ההלוואה_לא_שולמה*ההלוואה_תקינה,מספר_תשלום,""), "")</f>
        <v/>
      </c>
      <c r="C368" s="8">
        <f>IFERROR(IF(ההלוואה_לא_שולמה*ההלוואה_תקינה,תאריך_תשלום,תאריך_התחלה_של_הלוואה), תאריך_התחלה_של_הלוואה)</f>
        <v>43831</v>
      </c>
      <c r="D368" s="14" t="str">
        <f>IFERROR(IF(ההלוואה_לא_שולמה*ההלוואה_תקינה,ערך_הלוואה,""), "")</f>
        <v/>
      </c>
      <c r="E368" s="14">
        <f>IFERROR(IF(ההלוואה_לא_שולמה*ההלוואה_תקינה,תשלום_חודשי,0), 0)</f>
        <v>0</v>
      </c>
      <c r="F368" s="14">
        <f>IFERROR(IF(ההלוואה_לא_שולמה*ההלוואה_תקינה,קרן,0), 0)</f>
        <v>0</v>
      </c>
      <c r="G368" s="14">
        <f>IFERROR(IF(ההלוואה_לא_שולמה*ההלוואה_תקינה,סכום_ריבית,0), 0)</f>
        <v>0</v>
      </c>
      <c r="H368" s="14">
        <f>IFERROR(IF(ההלוואה_לא_שולמה*ההלוואה_תקינה,יתרת_סגירה,0), 0)</f>
        <v>0</v>
      </c>
    </row>
    <row r="369" spans="2:8" ht="20.100000000000001" customHeight="1" x14ac:dyDescent="0.15">
      <c r="B369" s="7" t="str">
        <f>IFERROR(IF(ההלוואה_לא_שולמה*ההלוואה_תקינה,מספר_תשלום,""), "")</f>
        <v/>
      </c>
      <c r="C369" s="8">
        <f>IFERROR(IF(ההלוואה_לא_שולמה*ההלוואה_תקינה,תאריך_תשלום,תאריך_התחלה_של_הלוואה), תאריך_התחלה_של_הלוואה)</f>
        <v>43831</v>
      </c>
      <c r="D369" s="14" t="str">
        <f>IFERROR(IF(ההלוואה_לא_שולמה*ההלוואה_תקינה,ערך_הלוואה,""), "")</f>
        <v/>
      </c>
      <c r="E369" s="14">
        <f>IFERROR(IF(ההלוואה_לא_שולמה*ההלוואה_תקינה,תשלום_חודשי,0), 0)</f>
        <v>0</v>
      </c>
      <c r="F369" s="14">
        <f>IFERROR(IF(ההלוואה_לא_שולמה*ההלוואה_תקינה,קרן,0), 0)</f>
        <v>0</v>
      </c>
      <c r="G369" s="14">
        <f>IFERROR(IF(ההלוואה_לא_שולמה*ההלוואה_תקינה,סכום_ריבית,0), 0)</f>
        <v>0</v>
      </c>
      <c r="H369" s="14">
        <f>IFERROR(IF(ההלוואה_לא_שולמה*ההלוואה_תקינה,יתרת_סגירה,0), 0)</f>
        <v>0</v>
      </c>
    </row>
    <row r="370" spans="2:8" ht="20.100000000000001" customHeight="1" x14ac:dyDescent="0.15">
      <c r="B370" s="7" t="str">
        <f>IFERROR(IF(ההלוואה_לא_שולמה*ההלוואה_תקינה,מספר_תשלום,""), "")</f>
        <v/>
      </c>
      <c r="C370" s="8">
        <f>IFERROR(IF(ההלוואה_לא_שולמה*ההלוואה_תקינה,תאריך_תשלום,תאריך_התחלה_של_הלוואה), תאריך_התחלה_של_הלוואה)</f>
        <v>43831</v>
      </c>
      <c r="D370" s="14" t="str">
        <f>IFERROR(IF(ההלוואה_לא_שולמה*ההלוואה_תקינה,ערך_הלוואה,""), "")</f>
        <v/>
      </c>
      <c r="E370" s="14">
        <f>IFERROR(IF(ההלוואה_לא_שולמה*ההלוואה_תקינה,תשלום_חודשי,0), 0)</f>
        <v>0</v>
      </c>
      <c r="F370" s="14">
        <f>IFERROR(IF(ההלוואה_לא_שולמה*ההלוואה_תקינה,קרן,0), 0)</f>
        <v>0</v>
      </c>
      <c r="G370" s="14">
        <f>IFERROR(IF(ההלוואה_לא_שולמה*ההלוואה_תקינה,סכום_ריבית,0), 0)</f>
        <v>0</v>
      </c>
      <c r="H370" s="14">
        <f>IFERROR(IF(ההלוואה_לא_שולמה*ההלוואה_תקינה,יתרת_סגירה,0), 0)</f>
        <v>0</v>
      </c>
    </row>
    <row r="371" spans="2:8" ht="20.100000000000001" customHeight="1" x14ac:dyDescent="0.15">
      <c r="B371" s="7" t="str">
        <f>IFERROR(IF(ההלוואה_לא_שולמה*ההלוואה_תקינה,מספר_תשלום,""), "")</f>
        <v/>
      </c>
      <c r="C371" s="8">
        <f>IFERROR(IF(ההלוואה_לא_שולמה*ההלוואה_תקינה,תאריך_תשלום,תאריך_התחלה_של_הלוואה), תאריך_התחלה_של_הלוואה)</f>
        <v>43831</v>
      </c>
      <c r="D371" s="14" t="str">
        <f>IFERROR(IF(ההלוואה_לא_שולמה*ההלוואה_תקינה,ערך_הלוואה,""), "")</f>
        <v/>
      </c>
      <c r="E371" s="14">
        <f>IFERROR(IF(ההלוואה_לא_שולמה*ההלוואה_תקינה,תשלום_חודשי,0), 0)</f>
        <v>0</v>
      </c>
      <c r="F371" s="14">
        <f>IFERROR(IF(ההלוואה_לא_שולמה*ההלוואה_תקינה,קרן,0), 0)</f>
        <v>0</v>
      </c>
      <c r="G371" s="14">
        <f>IFERROR(IF(ההלוואה_לא_שולמה*ההלוואה_תקינה,סכום_ריבית,0), 0)</f>
        <v>0</v>
      </c>
      <c r="H371" s="14">
        <f>IFERROR(IF(ההלוואה_לא_שולמה*ההלוואה_תקינה,יתרת_סגירה,0), 0)</f>
        <v>0</v>
      </c>
    </row>
    <row r="372" spans="2:8" ht="20.100000000000001" customHeight="1" x14ac:dyDescent="0.15">
      <c r="B372" s="7" t="str">
        <f>IFERROR(IF(ההלוואה_לא_שולמה*ההלוואה_תקינה,מספר_תשלום,""), "")</f>
        <v/>
      </c>
      <c r="C372" s="8">
        <f>IFERROR(IF(ההלוואה_לא_שולמה*ההלוואה_תקינה,תאריך_תשלום,תאריך_התחלה_של_הלוואה), תאריך_התחלה_של_הלוואה)</f>
        <v>43831</v>
      </c>
      <c r="D372" s="14" t="str">
        <f>IFERROR(IF(ההלוואה_לא_שולמה*ההלוואה_תקינה,ערך_הלוואה,""), "")</f>
        <v/>
      </c>
      <c r="E372" s="14">
        <f>IFERROR(IF(ההלוואה_לא_שולמה*ההלוואה_תקינה,תשלום_חודשי,0), 0)</f>
        <v>0</v>
      </c>
      <c r="F372" s="14">
        <f>IFERROR(IF(ההלוואה_לא_שולמה*ההלוואה_תקינה,קרן,0), 0)</f>
        <v>0</v>
      </c>
      <c r="G372" s="14">
        <f>IFERROR(IF(ההלוואה_לא_שולמה*ההלוואה_תקינה,סכום_ריבית,0), 0)</f>
        <v>0</v>
      </c>
      <c r="H372" s="14">
        <f>IFERROR(IF(ההלוואה_לא_שולמה*ההלוואה_תקינה,יתרת_סגירה,0), 0)</f>
        <v>0</v>
      </c>
    </row>
    <row r="373" spans="2:8" ht="20.100000000000001" customHeight="1" x14ac:dyDescent="0.15">
      <c r="B373" s="7" t="str">
        <f>IFERROR(IF(ההלוואה_לא_שולמה*ההלוואה_תקינה,מספר_תשלום,""), "")</f>
        <v/>
      </c>
      <c r="C373" s="8">
        <f>IFERROR(IF(ההלוואה_לא_שולמה*ההלוואה_תקינה,תאריך_תשלום,תאריך_התחלה_של_הלוואה), תאריך_התחלה_של_הלוואה)</f>
        <v>43831</v>
      </c>
      <c r="D373" s="14" t="str">
        <f>IFERROR(IF(ההלוואה_לא_שולמה*ההלוואה_תקינה,ערך_הלוואה,""), "")</f>
        <v/>
      </c>
      <c r="E373" s="14">
        <f>IFERROR(IF(ההלוואה_לא_שולמה*ההלוואה_תקינה,תשלום_חודשי,0), 0)</f>
        <v>0</v>
      </c>
      <c r="F373" s="14">
        <f>IFERROR(IF(ההלוואה_לא_שולמה*ההלוואה_תקינה,קרן,0), 0)</f>
        <v>0</v>
      </c>
      <c r="G373" s="14">
        <f>IFERROR(IF(ההלוואה_לא_שולמה*ההלוואה_תקינה,סכום_ריבית,0), 0)</f>
        <v>0</v>
      </c>
      <c r="H373" s="14">
        <f>IFERROR(IF(ההלוואה_לא_שולמה*ההלוואה_תקינה,יתרת_סגירה,0), 0)</f>
        <v>0</v>
      </c>
    </row>
    <row r="374" spans="2:8" ht="20.100000000000001" customHeight="1" x14ac:dyDescent="0.15">
      <c r="B374" s="7" t="str">
        <f>IFERROR(IF(ההלוואה_לא_שולמה*ההלוואה_תקינה,מספר_תשלום,""), "")</f>
        <v/>
      </c>
      <c r="C374" s="8">
        <f>IFERROR(IF(ההלוואה_לא_שולמה*ההלוואה_תקינה,תאריך_תשלום,תאריך_התחלה_של_הלוואה), תאריך_התחלה_של_הלוואה)</f>
        <v>43831</v>
      </c>
      <c r="D374" s="14" t="str">
        <f>IFERROR(IF(ההלוואה_לא_שולמה*ההלוואה_תקינה,ערך_הלוואה,""), "")</f>
        <v/>
      </c>
      <c r="E374" s="14">
        <f>IFERROR(IF(ההלוואה_לא_שולמה*ההלוואה_תקינה,תשלום_חודשי,0), 0)</f>
        <v>0</v>
      </c>
      <c r="F374" s="14">
        <f>IFERROR(IF(ההלוואה_לא_שולמה*ההלוואה_תקינה,קרן,0), 0)</f>
        <v>0</v>
      </c>
      <c r="G374" s="14">
        <f>IFERROR(IF(ההלוואה_לא_שולמה*ההלוואה_תקינה,סכום_ריבית,0), 0)</f>
        <v>0</v>
      </c>
      <c r="H374" s="14">
        <f>IFERROR(IF(ההלוואה_לא_שולמה*ההלוואה_תקינה,יתרת_סגירה,0), 0)</f>
        <v>0</v>
      </c>
    </row>
    <row r="375" spans="2:8" ht="20.100000000000001" customHeight="1" x14ac:dyDescent="0.15">
      <c r="B375" s="7" t="str">
        <f>IFERROR(IF(ההלוואה_לא_שולמה*ההלוואה_תקינה,מספר_תשלום,""), "")</f>
        <v/>
      </c>
      <c r="C375" s="8">
        <f>IFERROR(IF(ההלוואה_לא_שולמה*ההלוואה_תקינה,תאריך_תשלום,תאריך_התחלה_של_הלוואה), תאריך_התחלה_של_הלוואה)</f>
        <v>43831</v>
      </c>
      <c r="D375" s="14" t="str">
        <f>IFERROR(IF(ההלוואה_לא_שולמה*ההלוואה_תקינה,ערך_הלוואה,""), "")</f>
        <v/>
      </c>
      <c r="E375" s="14">
        <f>IFERROR(IF(ההלוואה_לא_שולמה*ההלוואה_תקינה,תשלום_חודשי,0), 0)</f>
        <v>0</v>
      </c>
      <c r="F375" s="14">
        <f>IFERROR(IF(ההלוואה_לא_שולמה*ההלוואה_תקינה,קרן,0), 0)</f>
        <v>0</v>
      </c>
      <c r="G375" s="14">
        <f>IFERROR(IF(ההלוואה_לא_שולמה*ההלוואה_תקינה,סכום_ריבית,0), 0)</f>
        <v>0</v>
      </c>
      <c r="H375" s="14">
        <f>IFERROR(IF(ההלוואה_לא_שולמה*ההלוואה_תקינה,יתרת_סגירה,0), 0)</f>
        <v>0</v>
      </c>
    </row>
    <row r="376" spans="2:8" ht="20.100000000000001" customHeight="1" x14ac:dyDescent="0.15">
      <c r="B376" s="7" t="str">
        <f>IFERROR(IF(ההלוואה_לא_שולמה*ההלוואה_תקינה,מספר_תשלום,""), "")</f>
        <v/>
      </c>
      <c r="C376" s="8">
        <f>IFERROR(IF(ההלוואה_לא_שולמה*ההלוואה_תקינה,תאריך_תשלום,תאריך_התחלה_של_הלוואה), תאריך_התחלה_של_הלוואה)</f>
        <v>43831</v>
      </c>
      <c r="D376" s="14" t="str">
        <f>IFERROR(IF(ההלוואה_לא_שולמה*ההלוואה_תקינה,ערך_הלוואה,""), "")</f>
        <v/>
      </c>
      <c r="E376" s="14">
        <f>IFERROR(IF(ההלוואה_לא_שולמה*ההלוואה_תקינה,תשלום_חודשי,0), 0)</f>
        <v>0</v>
      </c>
      <c r="F376" s="14">
        <f>IFERROR(IF(ההלוואה_לא_שולמה*ההלוואה_תקינה,קרן,0), 0)</f>
        <v>0</v>
      </c>
      <c r="G376" s="14">
        <f>IFERROR(IF(ההלוואה_לא_שולמה*ההלוואה_תקינה,סכום_ריבית,0), 0)</f>
        <v>0</v>
      </c>
      <c r="H376" s="14">
        <f>IFERROR(IF(ההלוואה_לא_שולמה*ההלוואה_תקינה,יתרת_סגירה,0),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4" priority="2" stopIfTrue="1">
      <formula>NOT(ההלוואה_לא_שולמה)</formula>
    </cfRule>
    <cfRule type="expression" dxfId="23" priority="3" stopIfTrue="1">
      <formula>IF(ROW(C17)=שורה_אחרונה,TRUE,FALSE)</formula>
    </cfRule>
  </conditionalFormatting>
  <conditionalFormatting sqref="B17:B376">
    <cfRule type="expression" dxfId="22" priority="4" stopIfTrue="1">
      <formula>NOT(ההלוואה_לא_שולמה)</formula>
    </cfRule>
    <cfRule type="expression" dxfId="21" priority="5" stopIfTrue="1">
      <formula>IF(ROW(B17)=שורה_אחרונה,TRUE,FALSE)</formula>
    </cfRule>
  </conditionalFormatting>
  <conditionalFormatting sqref="H17:H376">
    <cfRule type="expression" dxfId="20" priority="6" stopIfTrue="1">
      <formula>NOT(ההלוואה_לא_שולמה)</formula>
    </cfRule>
    <cfRule type="expression" dxfId="19" priority="7" stopIfTrue="1">
      <formula>IF(ROW(H17)=שורה_אחרונה,TRUE,FALSE)</formula>
    </cfRule>
  </conditionalFormatting>
  <conditionalFormatting sqref="B17:H376">
    <cfRule type="expression" dxfId="18" priority="1">
      <formula>$B17=""</formula>
    </cfRule>
  </conditionalFormatting>
  <dataValidations count="27">
    <dataValidation allowBlank="1" showInputMessage="1" showErrorMessage="1" prompt="סיכום ההלוואה מתעדכן באופן אוטומטי בתאים שמתחת" sqref="B10" xr:uid="{00000000-0002-0000-0000-000001000000}"/>
    <dataValidation allowBlank="1" showInputMessage="1" showErrorMessage="1" prompt="הזן את סכום ההלוואה בתא זה" sqref="D5" xr:uid="{00000000-0002-0000-0000-000002000000}"/>
    <dataValidation allowBlank="1" showInputMessage="1" showErrorMessage="1" prompt="הזן את שיעור הריבית השנתית בתא זה" sqref="D6" xr:uid="{00000000-0002-0000-0000-000004000000}"/>
    <dataValidation allowBlank="1" showInputMessage="1" showErrorMessage="1" prompt="הזן את תקופת ההלוואה בשנים בתא זה" sqref="D7" xr:uid="{00000000-0002-0000-0000-000006000000}"/>
    <dataValidation allowBlank="1" showInputMessage="1" showErrorMessage="1" prompt="הזן תאריך התחלה של הלוואה בתא זה" sqref="D8" xr:uid="{00000000-0002-0000-0000-000008000000}"/>
    <dataValidation allowBlank="1" showInputMessage="1" showErrorMessage="1" prompt="התשלום החודשי מחושב באופן אוטומטי בתא זה" sqref="D11" xr:uid="{00000000-0002-0000-0000-00000A000000}"/>
    <dataValidation allowBlank="1" showInputMessage="1" showErrorMessage="1" prompt="סה&quot;כ עלות ההלוואה מחושב באופן אוטומטי בתא זה" sqref="D14" xr:uid="{00000000-0002-0000-0000-00000F000000}"/>
    <dataValidation allowBlank="1" showInputMessage="1" showErrorMessage="1" prompt="סך הריבית מחושב באופן אוטומטי בתא זה" sqref="D13" xr:uid="{00000000-0002-0000-0000-000010000000}"/>
    <dataValidation allowBlank="1" showInputMessage="1" showErrorMessage="1" prompt="מספר התשלומים מחושב באופן אוטומטי בתא זה" sqref="D12" xr:uid="{00000000-0002-0000-0000-000011000000}"/>
    <dataValidation allowBlank="1" showInputMessage="1" showErrorMessage="1" prompt="מספר התשלום מתעדכן באופן אוטומטי בעמודה זו תחת כותרת זו" sqref="B16" xr:uid="{00000000-0002-0000-0000-000012000000}"/>
    <dataValidation allowBlank="1" showInputMessage="1" showErrorMessage="1" prompt="תאריך התשלום מתעדכן באופן אוטומטי בעמודה זו תחת כותרת זו" sqref="C16" xr:uid="{00000000-0002-0000-0000-000013000000}"/>
    <dataValidation allowBlank="1" showInputMessage="1" showErrorMessage="1" prompt="יתרת הפתיחה מחושבת באופן אוטומטי בעמודה זו תחת כותרת זו" sqref="D16" xr:uid="{00000000-0002-0000-0000-000014000000}"/>
    <dataValidation allowBlank="1" showInputMessage="1" showErrorMessage="1" prompt="סכום התשלום מחושב באופן אוטומטי בעמודה זו תחת כותרת זו" sqref="E16" xr:uid="{00000000-0002-0000-0000-000015000000}"/>
    <dataValidation allowBlank="1" showInputMessage="1" showErrorMessage="1" prompt="סכום הקרן מחושב באופן אוטומטי בעמודה זו תחת כותרת זו" sqref="F16" xr:uid="{00000000-0002-0000-0000-000016000000}"/>
    <dataValidation allowBlank="1" showInputMessage="1" showErrorMessage="1" prompt="סכום הריבית מחושב באופן אוטומטי בעמודה זו תחת כותרת זו" sqref="G16" xr:uid="{00000000-0002-0000-0000-000017000000}"/>
    <dataValidation allowBlank="1" showInputMessage="1" showErrorMessage="1" prompt="יתרת הסגירה מחושבת באופן אוטומטי בעמודה זו תחת כותרת זו" sqref="H16" xr:uid="{00000000-0002-0000-0000-000018000000}"/>
    <dataValidation allowBlank="1" showInputMessage="1" showErrorMessage="1" prompt="הזן את פרטי ההלוואה בתאים שמתחת" sqref="B4:D4" xr:uid="{00000000-0002-0000-0000-000019000000}"/>
    <dataValidation allowBlank="1" showInputMessage="1" showErrorMessage="1" promptTitle="‏מחשבון הלוואה פשוט" prompt="הזן את פרטי ההלוואה בתאים D5 עד D8‏._x000a__x000a_טבלת סיכום ההלוואה והתשלומים תתעדכן באופן אוטומטי._x000a__x000a_כדי לעדכן את התרשים, עבור אל 'נתונים' ברצועת הכלים -&gt; 'רענן הכל'" sqref="A1" xr:uid="{00000000-0002-0000-0000-00001A000000}"/>
    <dataValidation allowBlank="1" showInputMessage="1" showErrorMessage="1" prompt="הזן את סכום ההלוואה בתא משמאל" sqref="B5:C5" xr:uid="{AAD986FB-35A1-407D-BEEE-2AF722E3F36C}"/>
    <dataValidation allowBlank="1" showInputMessage="1" showErrorMessage="1" prompt="הזן את שיעור הריבית השנתית בתא משמאל" sqref="B6:C6" xr:uid="{FD90D4AD-8A3F-4B54-A9E6-0026CD1F27DC}"/>
    <dataValidation allowBlank="1" showInputMessage="1" showErrorMessage="1" prompt="הזן את תקופת ההלוואה בשנים בתא משמאל" sqref="B7:C7" xr:uid="{742435A1-08AA-4DD4-A314-FE85183D293B}"/>
    <dataValidation allowBlank="1" showInputMessage="1" showErrorMessage="1" prompt="הזן את תאריך ההתחלה של ההלוואה בתא משמאל" sqref="B8:C8" xr:uid="{D0D93F50-119B-4929-8FED-FC229DAD497E}"/>
    <dataValidation allowBlank="1" showInputMessage="1" showErrorMessage="1" prompt="התשלום החודשי מחושב באופן אוטומטי בתא משמאל" sqref="B11:C11" xr:uid="{471FCD6C-16A6-49D6-A765-A7877F24E212}"/>
    <dataValidation allowBlank="1" showInputMessage="1" showErrorMessage="1" prompt="מספר התשלומים מחושב באופן אוטומטי בתא משמאל" sqref="B12:C12" xr:uid="{1B29FF5E-46E4-45E1-AA56-6671691B4F1B}"/>
    <dataValidation allowBlank="1" showInputMessage="1" showErrorMessage="1" prompt="סך הריבית מחושב באופן אוטומטי בתא משמאל" sqref="B13:C13" xr:uid="{5B781319-8BE7-4920-A092-DB7D08913480}"/>
    <dataValidation allowBlank="1" showInputMessage="1" showErrorMessage="1" prompt="סה&quot;כ עלות ההלוואה מחושב באופן אוטומטי בתא משמאל" sqref="B14:C14" xr:uid="{2C2208F6-B3B9-434B-80DE-D054A600A95F}"/>
    <dataValidation allowBlank="1" showInputMessage="1" showErrorMessage="1" prompt="הכותרת של גליון עבודה זה מופיעה בתא זה. הזן ערכי הלוואה בתאים D5 עד D8. סיכום ההלוואה בתאים D11 עד D14 והטבלה 'הלוואה' מתעדכנים באופן אוטומטי" sqref="B2:H2" xr:uid="{4B9263CB-991F-45EF-AC80-E1DAE916C7BE}"/>
  </dataValidations>
  <printOptions horizontalCentered="1"/>
  <pageMargins left="0.4" right="0.4" top="0.4" bottom="0.4" header="0.3" footer="0.3"/>
  <pageSetup paperSize="9" scale="87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מחשבון הלוואה</vt:lpstr>
      <vt:lpstr>'מחשבון הלוואה'!WPrint_Area_W</vt:lpstr>
      <vt:lpstr>'מחשבון הלוואה'!WPrint_TitlesW</vt:lpstr>
      <vt:lpstr>כותרת_עמודה1</vt:lpstr>
      <vt:lpstr>מספר_תשלומים</vt:lpstr>
      <vt:lpstr>סכום_הלוואה</vt:lpstr>
      <vt:lpstr>עלות_הלוואה_כוללת</vt:lpstr>
      <vt:lpstr>ריבית_כוללת</vt:lpstr>
      <vt:lpstr>שיעור_ריבית</vt:lpstr>
      <vt:lpstr>שנות_הלוואה</vt:lpstr>
      <vt:lpstr>תאריך_התחלה_של_הלוואה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2020-06-25T08:57:31Z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